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Administración FNM (Vale)\SAF\ENTREGA EMPRESA\"/>
    </mc:Choice>
  </mc:AlternateContent>
  <xr:revisionPtr revIDLastSave="0" documentId="13_ncr:1_{97FFB3A6-0ECD-4D91-90A0-A1211871379A}" xr6:coauthVersionLast="47" xr6:coauthVersionMax="47" xr10:uidLastSave="{00000000-0000-0000-0000-000000000000}"/>
  <bookViews>
    <workbookView xWindow="-120" yWindow="-120" windowWidth="29040" windowHeight="15840" xr2:uid="{66B83BEC-01BD-42CF-AF10-B132D125B8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1" l="1"/>
  <c r="K88" i="1"/>
  <c r="K87" i="1"/>
  <c r="K86" i="1"/>
  <c r="A86" i="1"/>
  <c r="K85" i="1"/>
  <c r="A85" i="1"/>
  <c r="K84" i="1"/>
  <c r="A84" i="1"/>
  <c r="K83" i="1"/>
  <c r="A83" i="1"/>
  <c r="K82" i="1"/>
  <c r="A82" i="1"/>
  <c r="K81" i="1"/>
  <c r="A81" i="1"/>
  <c r="K80" i="1"/>
  <c r="A80" i="1"/>
  <c r="K79" i="1"/>
  <c r="A79" i="1"/>
  <c r="K78" i="1"/>
  <c r="A78" i="1"/>
  <c r="K77" i="1"/>
  <c r="A77" i="1"/>
  <c r="K76" i="1"/>
  <c r="A76" i="1"/>
  <c r="K75" i="1"/>
  <c r="A75" i="1"/>
  <c r="K74" i="1"/>
  <c r="A74" i="1"/>
  <c r="K73" i="1"/>
  <c r="A73" i="1"/>
  <c r="K72" i="1"/>
  <c r="A72" i="1"/>
  <c r="K71" i="1"/>
  <c r="A71" i="1"/>
  <c r="K70" i="1"/>
  <c r="A70" i="1"/>
  <c r="K69" i="1"/>
  <c r="A69" i="1"/>
  <c r="K68" i="1"/>
  <c r="A68" i="1"/>
  <c r="K67" i="1"/>
  <c r="A67" i="1"/>
  <c r="K66" i="1"/>
  <c r="A66" i="1"/>
  <c r="K65" i="1"/>
  <c r="A65" i="1"/>
  <c r="K64" i="1"/>
  <c r="A64" i="1"/>
  <c r="K63" i="1"/>
  <c r="A63" i="1"/>
  <c r="K62" i="1"/>
  <c r="A62" i="1"/>
  <c r="K61" i="1"/>
  <c r="A61" i="1"/>
  <c r="K60" i="1"/>
  <c r="A60" i="1"/>
  <c r="K59" i="1"/>
  <c r="A59" i="1"/>
  <c r="K58" i="1"/>
  <c r="A58" i="1"/>
  <c r="K57" i="1"/>
  <c r="A57" i="1"/>
  <c r="K56" i="1"/>
  <c r="A56" i="1"/>
  <c r="K55" i="1"/>
  <c r="A55" i="1"/>
  <c r="K54" i="1"/>
  <c r="A54" i="1"/>
  <c r="K53" i="1"/>
  <c r="A53" i="1"/>
  <c r="K52" i="1"/>
  <c r="A52" i="1"/>
  <c r="K51" i="1"/>
  <c r="A51" i="1"/>
  <c r="K50" i="1"/>
  <c r="A50" i="1"/>
  <c r="K49" i="1"/>
  <c r="A49" i="1"/>
  <c r="K48" i="1"/>
  <c r="A48" i="1"/>
  <c r="K47" i="1"/>
  <c r="A47" i="1"/>
  <c r="K46" i="1"/>
  <c r="A46" i="1"/>
  <c r="K45" i="1"/>
  <c r="A45" i="1"/>
  <c r="K44" i="1"/>
  <c r="A44" i="1"/>
  <c r="K43" i="1"/>
  <c r="A43" i="1"/>
  <c r="K42" i="1"/>
  <c r="A42" i="1"/>
  <c r="K41" i="1"/>
  <c r="A41" i="1"/>
  <c r="K40" i="1"/>
  <c r="A40" i="1"/>
  <c r="K39" i="1"/>
  <c r="A39" i="1"/>
  <c r="K38" i="1"/>
  <c r="A38" i="1"/>
  <c r="K37" i="1"/>
  <c r="A37" i="1"/>
  <c r="K36" i="1"/>
  <c r="A36" i="1"/>
  <c r="K35" i="1"/>
  <c r="A35" i="1"/>
  <c r="K34" i="1"/>
  <c r="A34" i="1"/>
  <c r="K33" i="1"/>
  <c r="A33" i="1"/>
  <c r="K32" i="1"/>
  <c r="A32" i="1"/>
  <c r="K31" i="1"/>
  <c r="A31" i="1"/>
  <c r="K30" i="1"/>
  <c r="A30" i="1"/>
  <c r="K29" i="1"/>
  <c r="A29" i="1"/>
  <c r="K28" i="1"/>
  <c r="A28" i="1"/>
  <c r="K27" i="1"/>
  <c r="A27" i="1"/>
  <c r="K26" i="1"/>
  <c r="A26" i="1"/>
  <c r="K25" i="1"/>
  <c r="A25" i="1"/>
  <c r="K24" i="1"/>
  <c r="A24" i="1"/>
  <c r="K23" i="1"/>
  <c r="A23" i="1"/>
  <c r="K22" i="1"/>
  <c r="A22" i="1"/>
  <c r="K21" i="1"/>
  <c r="A21" i="1"/>
  <c r="K20" i="1"/>
  <c r="A20" i="1"/>
  <c r="K19" i="1"/>
  <c r="A19" i="1"/>
  <c r="K18" i="1"/>
  <c r="A18" i="1"/>
  <c r="K17" i="1"/>
  <c r="A17" i="1"/>
  <c r="K16" i="1"/>
  <c r="A16" i="1"/>
  <c r="K15" i="1"/>
  <c r="A15" i="1"/>
  <c r="K14" i="1"/>
  <c r="A14" i="1"/>
  <c r="B10" i="1"/>
</calcChain>
</file>

<file path=xl/sharedStrings.xml><?xml version="1.0" encoding="utf-8"?>
<sst xmlns="http://schemas.openxmlformats.org/spreadsheetml/2006/main" count="97" uniqueCount="96">
  <si>
    <t>FUNDACION NUEVA MENTE</t>
  </si>
  <si>
    <t xml:space="preserve">AV. LA DEHESA 1201 O-704 PC RESERVADO, LO BARNECHEA </t>
  </si>
  <si>
    <t>65.163.784-8</t>
  </si>
  <si>
    <t/>
  </si>
  <si>
    <t>Fecha :</t>
  </si>
  <si>
    <t>Balance Tributario</t>
  </si>
  <si>
    <t xml:space="preserve"> Acumulado mes/año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</si>
  <si>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</si>
  <si>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</si>
  <si>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</si>
  <si>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</si>
  <si>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</si>
  <si>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</si>
  <si>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</si>
  <si>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</si>
  <si>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</si>
  <si>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</si>
  <si>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</si>
  <si>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</si>
  <si>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</si>
  <si>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 xml:space="preserve">1-1-01-02-01  BANCO SANTANDER                                             </t>
  </si>
  <si>
    <t xml:space="preserve">1-1-01-02-03  PATREON                                                     </t>
  </si>
  <si>
    <t xml:space="preserve">1-1-03-01-01  FONDO MUTUO                                                 </t>
  </si>
  <si>
    <t xml:space="preserve">1-1-04-01-01  CLIENTES                                                    </t>
  </si>
  <si>
    <t xml:space="preserve">1-1-04-01-04  CLIENTES CON BOLETAS                                        </t>
  </si>
  <si>
    <t xml:space="preserve">1-1-05-01-01  DOCUMENTOS POR COBRAR                                       </t>
  </si>
  <si>
    <t xml:space="preserve">1-1-06-01-02  PRESTAMOS AL PERSONAL                                       </t>
  </si>
  <si>
    <t xml:space="preserve">1-1-06-01-04  FONDOS POR RENDIR                                           </t>
  </si>
  <si>
    <t xml:space="preserve">1-1-06-01-05  ANTICIPO PROVEEDORES                                        </t>
  </si>
  <si>
    <t xml:space="preserve">1-1-06-01-06  ANTICIPO HONORARIOS                                         </t>
  </si>
  <si>
    <t xml:space="preserve">1-1-08-01-01  PAGOS PROVISIONALES MENSUALES                               </t>
  </si>
  <si>
    <t xml:space="preserve">1-1-08-01-04  IVA CREDITO FISCAL                                          </t>
  </si>
  <si>
    <t xml:space="preserve">1-1-08-01-05  IMPUESTO POR RECUPERAR                                      </t>
  </si>
  <si>
    <t xml:space="preserve">1-1-08-01-07  REMANENTE CF                                                </t>
  </si>
  <si>
    <t xml:space="preserve">1-1-11-01-02  GARANTIAS POR ARRIENDOS                                     </t>
  </si>
  <si>
    <t xml:space="preserve">1-2-04-01-01  MUEBLES Y UTILES DE OFICINA                                 </t>
  </si>
  <si>
    <t xml:space="preserve">1-3-01-01-05  DEPRECIACION ACUM.MUEBLES Y UTILES DE OFICINA               </t>
  </si>
  <si>
    <t xml:space="preserve">2-1-01-01-04  TARJETA DE CREDITO                                          </t>
  </si>
  <si>
    <t xml:space="preserve">2-1-04-01-01  PROVEEDORES                                                 </t>
  </si>
  <si>
    <t xml:space="preserve">2-1-04-01-04  HONORARIOS POR PAGAR                                        </t>
  </si>
  <si>
    <t xml:space="preserve">2-1-04-01-05  SUELDOS POR PAGAR                                           </t>
  </si>
  <si>
    <t xml:space="preserve">2-1-04-01-11  CUENTAS POR PAGAR                                           </t>
  </si>
  <si>
    <t xml:space="preserve">2-1-06-01-01  ACREEDORES VARIOS                                           </t>
  </si>
  <si>
    <t xml:space="preserve">2-1-09-01-01  IVA DEBITO FISCAL                                           </t>
  </si>
  <si>
    <t xml:space="preserve">2-1-09-01-02  RETENCION 2 CATEGORIA                                       </t>
  </si>
  <si>
    <t xml:space="preserve">2-1-09-01-03  IMPUESTO UNICO TRABAJADORES                                 </t>
  </si>
  <si>
    <t xml:space="preserve">2-1-09-01-05  AFP                                                         </t>
  </si>
  <si>
    <t xml:space="preserve">2-1-09-01-07  MUTUAL                                                      </t>
  </si>
  <si>
    <t xml:space="preserve">2-1-09-01-09  FONASA                                                      </t>
  </si>
  <si>
    <t xml:space="preserve">2-1-09-01-12  IMPUESTOS POR PAGAR                                         </t>
  </si>
  <si>
    <t xml:space="preserve">2-1-09-01-13  IMPOSICIONES POR PAGAR                                      </t>
  </si>
  <si>
    <t xml:space="preserve">2-3-01-01-01  CAPITAL                                                     </t>
  </si>
  <si>
    <t xml:space="preserve">2-3-03-01-01  RESULTADOS ACUMULADOS                                       </t>
  </si>
  <si>
    <t xml:space="preserve">3-1-01-01-01  INGRESOS POR VENTAS                                         </t>
  </si>
  <si>
    <t xml:space="preserve">3-1-01-01-02  DONACIONES PROGRAMADAS                                      </t>
  </si>
  <si>
    <t xml:space="preserve">3-1-01-01-03  OTROS INGRESOS                                              </t>
  </si>
  <si>
    <t xml:space="preserve">3-1-01-01-04  DONACIONES OTRAS TRANSFERENCIAS                             </t>
  </si>
  <si>
    <t xml:space="preserve">3-1-01-01-05  DONACIÓN ÚNICA TRANSFERENCIA                                </t>
  </si>
  <si>
    <t xml:space="preserve">3-1-01-01-06  INGRESOS REVENIU MERCHANDISING                              </t>
  </si>
  <si>
    <t xml:space="preserve">3-1-01-01-07  INGRESO HUB                                                 </t>
  </si>
  <si>
    <t xml:space="preserve">3-1-01-01-08  INGRESO RRSS                                                </t>
  </si>
  <si>
    <t xml:space="preserve">3-1-01-04-01  C.M. ACTIVO CIRCULANTE                                      </t>
  </si>
  <si>
    <t xml:space="preserve">3-1-01-04-02  C.M. ACTIVO FIJO PROPIOS                                    </t>
  </si>
  <si>
    <t xml:space="preserve">4-1-01-01-01  SUELDOS Y SALARIOS                                          </t>
  </si>
  <si>
    <t xml:space="preserve">4-1-01-01-03  COMISIONES                                                  </t>
  </si>
  <si>
    <t xml:space="preserve">4-1-01-01-04  BONOS                                                       </t>
  </si>
  <si>
    <t xml:space="preserve">4-1-01-01-06  COLACION                                                    </t>
  </si>
  <si>
    <t xml:space="preserve">4-1-01-01-08  VIATICOS                                                    </t>
  </si>
  <si>
    <t xml:space="preserve">4-1-01-01-10  APORTE SIS                                                  </t>
  </si>
  <si>
    <t xml:space="preserve">4-1-01-01-11  APORTE AFC                                                  </t>
  </si>
  <si>
    <t xml:space="preserve">4-1-01-01-12  APORTE PATRONAL                                             </t>
  </si>
  <si>
    <t xml:space="preserve">4-1-01-01-13  FINIQUITOS                                                  </t>
  </si>
  <si>
    <t xml:space="preserve">4-1-01-01-15  AGUINALDO                                                   </t>
  </si>
  <si>
    <t xml:space="preserve">4-1-01-02-01  ARRIENDO DE OFICINA                                         </t>
  </si>
  <si>
    <t xml:space="preserve">4-1-01-02-02  GASTOS COMUNES                                              </t>
  </si>
  <si>
    <t xml:space="preserve">4-1-01-03-01  ASESORIAS TRIBUTARIAS Y CONTABLES                           </t>
  </si>
  <si>
    <t xml:space="preserve">4-1-01-03-02  ASESORIAS LEGALES                                           </t>
  </si>
  <si>
    <t xml:space="preserve">4-1-01-03-05  OTRAS ASESORIAS                                             </t>
  </si>
  <si>
    <t xml:space="preserve">4-1-01-04-04  TELEFONIA MOVIL                                             </t>
  </si>
  <si>
    <t xml:space="preserve">4-1-01-05-01  PASAJES Y TRASLADOS                                         </t>
  </si>
  <si>
    <t xml:space="preserve">4-1-01-06-01  GASTOS DE OFICINA                                           </t>
  </si>
  <si>
    <t xml:space="preserve">4-1-01-06-03  COMUNICACIONES Y SUSCRIPCIONES                              </t>
  </si>
  <si>
    <t xml:space="preserve">4-1-01-06-05  SERVICIOS ASEO                                              </t>
  </si>
  <si>
    <t xml:space="preserve">4-1-01-06-06  MATERIALES DE COMPUTACION                                   </t>
  </si>
  <si>
    <t xml:space="preserve">4-1-01-06-08  IMPRENTA Y PUBLICIDAD                                       </t>
  </si>
  <si>
    <t xml:space="preserve">4-1-01-07-01  MANTENCION OFICINA                                          </t>
  </si>
  <si>
    <t xml:space="preserve">4-1-01-08-02  GASTOS LEGALES                                              </t>
  </si>
  <si>
    <t xml:space="preserve">4-1-01-08-04  OTROS GASTOS DE ADMINISTRACION                              </t>
  </si>
  <si>
    <t xml:space="preserve">4-2-01-01-06  COSTO DE VENTA                                              </t>
  </si>
  <si>
    <t xml:space="preserve">5-1-01-01-01  GASTOS BANCARIOS                                            </t>
  </si>
  <si>
    <t xml:space="preserve">5-1-01-01-05  DIFERENCIA DE CAMBIO                                        </t>
  </si>
  <si>
    <t xml:space="preserve">5-1-01-02-01  DEPRECIACION                                                </t>
  </si>
  <si>
    <t xml:space="preserve">5-1-01-03-02  MULTA E INTERESES                                           </t>
  </si>
  <si>
    <t>Sub-Totales</t>
  </si>
  <si>
    <t>Pérdidas / Ganancias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</si>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</sst>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6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2" borderId="0" xfId="0" applyFont="1" applyFill="1"/>
    <xf numFmtId="0" fontId="3" fillId="2" borderId="0" xfId="1" applyFont="1" applyFill="1"/>
    <xf numFmtId="0" fontId="4" fillId="2" borderId="0" xfId="0" applyFont="1" applyFill="1"/>
    <xf numFmtId="14" fontId="3" fillId="2" borderId="0" xfId="1" applyNumberFormat="1" applyFont="1" applyFill="1"/>
    <xf numFmtId="0" fontId="3" fillId="2" borderId="0" xfId="2" applyFont="1" applyFill="1"/>
    <xf numFmtId="0" fontId="5" fillId="2" borderId="0" xfId="1" applyFont="1" applyFill="1" applyAlignment="1">
      <alignment horizontal="center"/>
    </xf>
    <xf numFmtId="14" fontId="5" fillId="2" borderId="0" xfId="1" applyNumberFormat="1" applyFont="1" applyFill="1" applyAlignment="1">
      <alignment horizontal="center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/>
    </xf>
    <xf numFmtId="49" fontId="3" fillId="2" borderId="1" xfId="1" applyNumberFormat="1" applyFont="1" applyFill="1" applyBorder="1"/>
    <xf numFmtId="164" fontId="3" fillId="2" borderId="1" xfId="1" applyNumberFormat="1" applyFont="1" applyFill="1" applyBorder="1"/>
    <xf numFmtId="164" fontId="1" fillId="2" borderId="0" xfId="0" applyNumberFormat="1" applyFont="1" applyFill="1"/>
    <xf numFmtId="164" fontId="4" fillId="2" borderId="0" xfId="0" applyNumberFormat="1" applyFont="1" applyFill="1"/>
    <xf numFmtId="49" fontId="5" fillId="2" borderId="1" xfId="1" applyNumberFormat="1" applyFont="1" applyFill="1" applyBorder="1"/>
  </cellXfs>
  <cellStyles count="3">
    <cellStyle name="Normal" xfId="0" builtinId="0"/>
    <cellStyle name="Normal 2" xfId="1" xr:uid="{F9741864-7E3A-4669-9345-03A1E7DB809C}"/>
    <cellStyle name="Normal_BG" xfId="2" xr:uid="{8B5CF3E4-70A7-4714-B4D7-BB0B3A20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544B-C57C-4A0B-A904-3A8FDA16948B}">
  <dimension ref="A1:M89"/>
  <sheetViews>
    <sheetView tabSelected="1" workbookViewId="0">
      <selection activeCell="M13" sqref="M13"/>
    </sheetView>
  </sheetViews>
  <sheetFormatPr baseColWidth="10" defaultRowHeight="12.75" x14ac:dyDescent="0.2"/>
  <cols>
    <col min="1" max="1" width="11.42578125" style="1"/>
    <col min="2" max="2" width="66.28515625" style="3" bestFit="1" customWidth="1"/>
    <col min="3" max="4" width="12.7109375" style="3" bestFit="1" customWidth="1"/>
    <col min="5" max="10" width="11.140625" style="3" bestFit="1" customWidth="1"/>
    <col min="11" max="11" width="11.42578125" style="1"/>
    <col min="12" max="16384" width="11.42578125" style="3"/>
  </cols>
  <sheetData>
    <row r="1" spans="1:11" x14ac:dyDescent="0.2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2">
      <c r="B2" s="2" t="s">
        <v>1</v>
      </c>
      <c r="C2" s="2"/>
      <c r="D2" s="2"/>
      <c r="E2" s="2"/>
      <c r="F2" s="2"/>
      <c r="G2" s="2"/>
      <c r="H2" s="2"/>
      <c r="I2" s="2"/>
      <c r="J2" s="2"/>
    </row>
    <row r="3" spans="1:11" x14ac:dyDescent="0.2">
      <c r="B3" s="2" t="s">
        <v>2</v>
      </c>
      <c r="C3" s="2"/>
      <c r="D3" s="2"/>
      <c r="E3" s="2"/>
      <c r="F3" s="2"/>
      <c r="G3" s="2"/>
      <c r="H3" s="2"/>
      <c r="I3" s="2"/>
      <c r="J3" s="2"/>
    </row>
    <row r="4" spans="1:11" x14ac:dyDescent="0.2">
      <c r="B4" s="2" t="s">
        <v>3</v>
      </c>
      <c r="C4" s="2"/>
      <c r="D4" s="2"/>
      <c r="E4" s="2"/>
      <c r="F4" s="2"/>
      <c r="G4" s="2"/>
      <c r="H4" s="2"/>
      <c r="I4" s="2"/>
      <c r="J4" s="2"/>
    </row>
    <row r="5" spans="1:11" x14ac:dyDescent="0.2">
      <c r="B5" s="2" t="s">
        <v>3</v>
      </c>
      <c r="C5" s="2"/>
      <c r="D5" s="2"/>
      <c r="E5" s="2"/>
      <c r="F5" s="2"/>
      <c r="G5" s="2"/>
      <c r="H5" s="2"/>
      <c r="I5" s="2"/>
      <c r="J5" s="2"/>
    </row>
    <row r="6" spans="1:11" x14ac:dyDescent="0.2">
      <c r="C6" s="2"/>
      <c r="D6" s="2"/>
      <c r="E6" s="2"/>
      <c r="F6" s="2"/>
      <c r="G6" s="2"/>
      <c r="H6" s="2"/>
      <c r="I6" s="2" t="s">
        <v>4</v>
      </c>
      <c r="J6" s="4">
        <v>44926</v>
      </c>
    </row>
    <row r="7" spans="1:11" x14ac:dyDescent="0.2">
      <c r="B7" s="5"/>
      <c r="C7" s="5"/>
      <c r="D7" s="5"/>
      <c r="E7" s="5"/>
      <c r="F7" s="5"/>
      <c r="G7" s="5"/>
      <c r="H7" s="5"/>
      <c r="I7" s="5"/>
      <c r="J7" s="5"/>
    </row>
    <row r="8" spans="1:11" x14ac:dyDescent="0.2">
      <c r="B8" s="6" t="s">
        <v>5</v>
      </c>
      <c r="C8" s="6"/>
      <c r="D8" s="6"/>
      <c r="E8" s="6"/>
      <c r="F8" s="6"/>
      <c r="G8" s="6"/>
      <c r="H8" s="6"/>
      <c r="I8" s="6"/>
      <c r="J8" s="6"/>
    </row>
    <row r="9" spans="1:11" x14ac:dyDescent="0.2">
      <c r="B9" s="6" t="s">
        <v>6</v>
      </c>
      <c r="C9" s="6"/>
      <c r="D9" s="6"/>
      <c r="E9" s="6"/>
      <c r="F9" s="6"/>
      <c r="G9" s="6"/>
      <c r="H9" s="6"/>
      <c r="I9" s="6"/>
      <c r="J9" s="6"/>
    </row>
    <row r="10" spans="1:11" x14ac:dyDescent="0.2">
      <c r="B10" s="7">
        <f>+J6</f>
        <v>44926</v>
      </c>
      <c r="C10" s="6"/>
      <c r="D10" s="6"/>
      <c r="E10" s="6"/>
      <c r="F10" s="6"/>
      <c r="G10" s="6"/>
      <c r="H10" s="6"/>
      <c r="I10" s="6"/>
      <c r="J10" s="6"/>
    </row>
    <row r="11" spans="1:11" x14ac:dyDescent="0.2">
      <c r="B11" s="5"/>
      <c r="C11" s="5"/>
      <c r="D11" s="5"/>
      <c r="E11" s="5"/>
      <c r="F11" s="5"/>
      <c r="G11" s="5"/>
      <c r="H11" s="5"/>
      <c r="I11" s="5"/>
      <c r="J11" s="5"/>
    </row>
    <row r="12" spans="1:11" x14ac:dyDescent="0.2">
      <c r="B12" s="8" t="s">
        <v>7</v>
      </c>
      <c r="C12" s="9" t="s">
        <v>8</v>
      </c>
      <c r="D12" s="9"/>
      <c r="E12" s="9" t="s">
        <v>9</v>
      </c>
      <c r="F12" s="9"/>
      <c r="G12" s="9" t="s">
        <v>10</v>
      </c>
      <c r="H12" s="9"/>
      <c r="I12" s="9" t="s">
        <v>11</v>
      </c>
      <c r="J12" s="9"/>
    </row>
    <row r="13" spans="1:11" x14ac:dyDescent="0.2">
      <c r="B13" s="10"/>
      <c r="C13" s="11" t="s">
        <v>12</v>
      </c>
      <c r="D13" s="11" t="s">
        <v>13</v>
      </c>
      <c r="E13" s="11" t="s">
        <v>14</v>
      </c>
      <c r="F13" s="11" t="s">
        <v>15</v>
      </c>
      <c r="G13" s="11" t="s">
        <v>16</v>
      </c>
      <c r="H13" s="11" t="s">
        <v>17</v>
      </c>
      <c r="I13" s="11" t="s">
        <v>18</v>
      </c>
      <c r="J13" s="11" t="s">
        <v>19</v>
      </c>
    </row>
    <row r="14" spans="1:11" x14ac:dyDescent="0.2">
      <c r="A14" s="1" t="str">
        <f>+LEFT(B14,12)</f>
        <v>1-1-01-02-01</v>
      </c>
      <c r="B14" s="10" t="s">
        <v>20</v>
      </c>
      <c r="C14" s="11">
        <v>402537808</v>
      </c>
      <c r="D14" s="11">
        <v>389748320</v>
      </c>
      <c r="E14" s="11">
        <v>12789488</v>
      </c>
      <c r="F14" s="11">
        <v>0</v>
      </c>
      <c r="G14" s="11">
        <v>12789488</v>
      </c>
      <c r="H14" s="11">
        <v>0</v>
      </c>
      <c r="I14" s="11">
        <v>0</v>
      </c>
      <c r="J14" s="11">
        <v>0</v>
      </c>
      <c r="K14" s="12">
        <f>+G14-H14</f>
        <v>12789488</v>
      </c>
    </row>
    <row r="15" spans="1:11" x14ac:dyDescent="0.2">
      <c r="A15" s="1" t="str">
        <f t="shared" ref="A15:A80" si="0">+LEFT(B15,12)</f>
        <v>1-1-01-02-03</v>
      </c>
      <c r="B15" s="10" t="s">
        <v>21</v>
      </c>
      <c r="C15" s="11">
        <v>26562191</v>
      </c>
      <c r="D15" s="11">
        <v>0</v>
      </c>
      <c r="E15" s="11">
        <v>26562191</v>
      </c>
      <c r="F15" s="11">
        <v>0</v>
      </c>
      <c r="G15" s="11">
        <v>26562191</v>
      </c>
      <c r="H15" s="11">
        <v>0</v>
      </c>
      <c r="I15" s="11">
        <v>0</v>
      </c>
      <c r="J15" s="11">
        <v>0</v>
      </c>
      <c r="K15" s="12">
        <f t="shared" ref="K15:K78" si="1">+G15-H15</f>
        <v>26562191</v>
      </c>
    </row>
    <row r="16" spans="1:11" x14ac:dyDescent="0.2">
      <c r="A16" s="1" t="str">
        <f t="shared" si="0"/>
        <v>1-1-03-01-01</v>
      </c>
      <c r="B16" s="10" t="s">
        <v>22</v>
      </c>
      <c r="C16" s="11">
        <v>193670919</v>
      </c>
      <c r="D16" s="11">
        <v>40275548</v>
      </c>
      <c r="E16" s="11">
        <v>153395371</v>
      </c>
      <c r="F16" s="11">
        <v>0</v>
      </c>
      <c r="G16" s="11">
        <v>153395371</v>
      </c>
      <c r="H16" s="11">
        <v>0</v>
      </c>
      <c r="I16" s="11">
        <v>0</v>
      </c>
      <c r="J16" s="11">
        <v>0</v>
      </c>
      <c r="K16" s="12">
        <f t="shared" si="1"/>
        <v>153395371</v>
      </c>
    </row>
    <row r="17" spans="1:11" x14ac:dyDescent="0.2">
      <c r="A17" s="1" t="str">
        <f t="shared" si="0"/>
        <v>1-1-04-01-01</v>
      </c>
      <c r="B17" s="10" t="s">
        <v>23</v>
      </c>
      <c r="C17" s="11">
        <v>20603035</v>
      </c>
      <c r="D17" s="11">
        <v>20266545</v>
      </c>
      <c r="E17" s="11">
        <v>336490</v>
      </c>
      <c r="F17" s="11">
        <v>0</v>
      </c>
      <c r="G17" s="11">
        <v>336490</v>
      </c>
      <c r="H17" s="11">
        <v>0</v>
      </c>
      <c r="I17" s="11">
        <v>0</v>
      </c>
      <c r="J17" s="11">
        <v>0</v>
      </c>
      <c r="K17" s="12">
        <f t="shared" si="1"/>
        <v>336490</v>
      </c>
    </row>
    <row r="18" spans="1:11" x14ac:dyDescent="0.2">
      <c r="A18" s="1" t="str">
        <f t="shared" si="0"/>
        <v>1-1-04-01-04</v>
      </c>
      <c r="B18" s="10" t="s">
        <v>24</v>
      </c>
      <c r="C18" s="11">
        <v>10229204</v>
      </c>
      <c r="D18" s="11">
        <v>9975574</v>
      </c>
      <c r="E18" s="11">
        <v>253630</v>
      </c>
      <c r="F18" s="11">
        <v>0</v>
      </c>
      <c r="G18" s="11">
        <v>253630</v>
      </c>
      <c r="H18" s="11">
        <v>0</v>
      </c>
      <c r="I18" s="11">
        <v>0</v>
      </c>
      <c r="J18" s="11">
        <v>0</v>
      </c>
      <c r="K18" s="12">
        <f t="shared" si="1"/>
        <v>253630</v>
      </c>
    </row>
    <row r="19" spans="1:11" x14ac:dyDescent="0.2">
      <c r="A19" s="1" t="str">
        <f t="shared" si="0"/>
        <v>1-1-05-01-01</v>
      </c>
      <c r="B19" s="10" t="s">
        <v>25</v>
      </c>
      <c r="C19" s="11">
        <v>300000</v>
      </c>
      <c r="D19" s="11">
        <v>300000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2">
        <f t="shared" si="1"/>
        <v>0</v>
      </c>
    </row>
    <row r="20" spans="1:11" x14ac:dyDescent="0.2">
      <c r="A20" s="1" t="str">
        <f t="shared" si="0"/>
        <v>1-1-06-01-02</v>
      </c>
      <c r="B20" s="10" t="s">
        <v>26</v>
      </c>
      <c r="C20" s="11">
        <v>1000000</v>
      </c>
      <c r="D20" s="11">
        <v>166666</v>
      </c>
      <c r="E20" s="11">
        <v>833334</v>
      </c>
      <c r="F20" s="11">
        <v>0</v>
      </c>
      <c r="G20" s="11">
        <v>833334</v>
      </c>
      <c r="H20" s="11">
        <v>0</v>
      </c>
      <c r="I20" s="11">
        <v>0</v>
      </c>
      <c r="J20" s="11">
        <v>0</v>
      </c>
      <c r="K20" s="12">
        <f t="shared" si="1"/>
        <v>833334</v>
      </c>
    </row>
    <row r="21" spans="1:11" x14ac:dyDescent="0.2">
      <c r="A21" s="1" t="str">
        <f t="shared" si="0"/>
        <v>1-1-06-01-04</v>
      </c>
      <c r="B21" s="10" t="s">
        <v>27</v>
      </c>
      <c r="C21" s="11">
        <v>6134006</v>
      </c>
      <c r="D21" s="11">
        <v>6134006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2">
        <f t="shared" si="1"/>
        <v>0</v>
      </c>
    </row>
    <row r="22" spans="1:11" x14ac:dyDescent="0.2">
      <c r="A22" s="1" t="str">
        <f t="shared" si="0"/>
        <v>1-1-06-01-05</v>
      </c>
      <c r="B22" s="10" t="s">
        <v>28</v>
      </c>
      <c r="C22" s="11">
        <v>8256604</v>
      </c>
      <c r="D22" s="11">
        <v>1331638</v>
      </c>
      <c r="E22" s="11">
        <v>6924966</v>
      </c>
      <c r="F22" s="11">
        <v>0</v>
      </c>
      <c r="G22" s="11">
        <v>6924966</v>
      </c>
      <c r="H22" s="11">
        <v>0</v>
      </c>
      <c r="I22" s="11">
        <v>0</v>
      </c>
      <c r="J22" s="11">
        <v>0</v>
      </c>
      <c r="K22" s="12">
        <f t="shared" si="1"/>
        <v>6924966</v>
      </c>
    </row>
    <row r="23" spans="1:11" x14ac:dyDescent="0.2">
      <c r="A23" s="1" t="str">
        <f t="shared" si="0"/>
        <v>1-1-06-01-06</v>
      </c>
      <c r="B23" s="10" t="s">
        <v>29</v>
      </c>
      <c r="C23" s="11">
        <v>33116493</v>
      </c>
      <c r="D23" s="11">
        <v>28162410</v>
      </c>
      <c r="E23" s="11">
        <v>4954083</v>
      </c>
      <c r="F23" s="11">
        <v>0</v>
      </c>
      <c r="G23" s="11">
        <v>4954083</v>
      </c>
      <c r="H23" s="11">
        <v>0</v>
      </c>
      <c r="I23" s="11">
        <v>0</v>
      </c>
      <c r="J23" s="11">
        <v>0</v>
      </c>
      <c r="K23" s="12">
        <f t="shared" si="1"/>
        <v>4954083</v>
      </c>
    </row>
    <row r="24" spans="1:11" x14ac:dyDescent="0.2">
      <c r="A24" s="1" t="str">
        <f t="shared" si="0"/>
        <v>1-1-08-01-01</v>
      </c>
      <c r="B24" s="10" t="s">
        <v>30</v>
      </c>
      <c r="C24" s="11">
        <v>62965</v>
      </c>
      <c r="D24" s="11">
        <v>62750</v>
      </c>
      <c r="E24" s="11">
        <v>215</v>
      </c>
      <c r="F24" s="11">
        <v>0</v>
      </c>
      <c r="G24" s="11">
        <v>215</v>
      </c>
      <c r="H24" s="11">
        <v>0</v>
      </c>
      <c r="I24" s="11">
        <v>0</v>
      </c>
      <c r="J24" s="11">
        <v>0</v>
      </c>
      <c r="K24" s="12">
        <f t="shared" si="1"/>
        <v>215</v>
      </c>
    </row>
    <row r="25" spans="1:11" x14ac:dyDescent="0.2">
      <c r="A25" s="1" t="str">
        <f t="shared" si="0"/>
        <v>1-1-08-01-04</v>
      </c>
      <c r="B25" s="10" t="s">
        <v>31</v>
      </c>
      <c r="C25" s="11">
        <v>2859163</v>
      </c>
      <c r="D25" s="11">
        <v>2859163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>
        <f t="shared" si="1"/>
        <v>0</v>
      </c>
    </row>
    <row r="26" spans="1:11" x14ac:dyDescent="0.2">
      <c r="A26" s="1" t="str">
        <f t="shared" si="0"/>
        <v>1-1-08-01-05</v>
      </c>
      <c r="B26" s="10" t="s">
        <v>32</v>
      </c>
      <c r="C26" s="11">
        <v>62750</v>
      </c>
      <c r="D26" s="11">
        <v>62750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2">
        <f t="shared" si="1"/>
        <v>0</v>
      </c>
    </row>
    <row r="27" spans="1:11" x14ac:dyDescent="0.2">
      <c r="A27" s="1" t="str">
        <f t="shared" si="0"/>
        <v>1-1-08-01-07</v>
      </c>
      <c r="B27" s="10" t="s">
        <v>33</v>
      </c>
      <c r="C27" s="11">
        <v>7486786</v>
      </c>
      <c r="D27" s="11">
        <v>6425159</v>
      </c>
      <c r="E27" s="11">
        <v>1061627</v>
      </c>
      <c r="F27" s="11">
        <v>0</v>
      </c>
      <c r="G27" s="11">
        <v>1061627</v>
      </c>
      <c r="H27" s="11">
        <v>0</v>
      </c>
      <c r="I27" s="11">
        <v>0</v>
      </c>
      <c r="J27" s="11">
        <v>0</v>
      </c>
      <c r="K27" s="12">
        <f t="shared" si="1"/>
        <v>1061627</v>
      </c>
    </row>
    <row r="28" spans="1:11" x14ac:dyDescent="0.2">
      <c r="A28" s="1" t="str">
        <f t="shared" si="0"/>
        <v>1-1-11-01-02</v>
      </c>
      <c r="B28" s="10" t="s">
        <v>34</v>
      </c>
      <c r="C28" s="11">
        <v>403818</v>
      </c>
      <c r="D28" s="11">
        <v>0</v>
      </c>
      <c r="E28" s="11">
        <v>403818</v>
      </c>
      <c r="F28" s="11">
        <v>0</v>
      </c>
      <c r="G28" s="11">
        <v>403818</v>
      </c>
      <c r="H28" s="11">
        <v>0</v>
      </c>
      <c r="I28" s="11">
        <v>0</v>
      </c>
      <c r="J28" s="11">
        <v>0</v>
      </c>
      <c r="K28" s="12">
        <f t="shared" si="1"/>
        <v>403818</v>
      </c>
    </row>
    <row r="29" spans="1:11" x14ac:dyDescent="0.2">
      <c r="A29" s="1" t="str">
        <f t="shared" si="0"/>
        <v>1-2-04-01-01</v>
      </c>
      <c r="B29" s="10" t="s">
        <v>35</v>
      </c>
      <c r="C29" s="11">
        <v>3226795</v>
      </c>
      <c r="D29" s="11">
        <v>830846</v>
      </c>
      <c r="E29" s="11">
        <v>2395949</v>
      </c>
      <c r="F29" s="11">
        <v>0</v>
      </c>
      <c r="G29" s="11">
        <v>2395949</v>
      </c>
      <c r="H29" s="11">
        <v>0</v>
      </c>
      <c r="I29" s="11">
        <v>0</v>
      </c>
      <c r="J29" s="11">
        <v>0</v>
      </c>
      <c r="K29" s="12">
        <f t="shared" si="1"/>
        <v>2395949</v>
      </c>
    </row>
    <row r="30" spans="1:11" ht="13.5" customHeight="1" x14ac:dyDescent="0.2">
      <c r="A30" s="1" t="str">
        <f t="shared" si="0"/>
        <v>1-3-01-01-05</v>
      </c>
      <c r="B30" s="10" t="s">
        <v>36</v>
      </c>
      <c r="C30" s="11">
        <v>0</v>
      </c>
      <c r="D30" s="11">
        <v>926592</v>
      </c>
      <c r="E30" s="11">
        <v>0</v>
      </c>
      <c r="F30" s="11">
        <v>926592</v>
      </c>
      <c r="G30" s="11">
        <v>0</v>
      </c>
      <c r="H30" s="11">
        <v>926592</v>
      </c>
      <c r="I30" s="11">
        <v>0</v>
      </c>
      <c r="J30" s="11">
        <v>0</v>
      </c>
      <c r="K30" s="12">
        <f t="shared" si="1"/>
        <v>-926592</v>
      </c>
    </row>
    <row r="31" spans="1:11" x14ac:dyDescent="0.2">
      <c r="A31" s="1" t="str">
        <f t="shared" si="0"/>
        <v>2-1-01-01-04</v>
      </c>
      <c r="B31" s="10" t="s">
        <v>37</v>
      </c>
      <c r="C31" s="11">
        <v>7028284</v>
      </c>
      <c r="D31" s="11">
        <v>6975403</v>
      </c>
      <c r="E31" s="11">
        <v>52881</v>
      </c>
      <c r="F31" s="11">
        <v>0</v>
      </c>
      <c r="G31" s="11">
        <v>52881</v>
      </c>
      <c r="H31" s="11">
        <v>0</v>
      </c>
      <c r="I31" s="11">
        <v>0</v>
      </c>
      <c r="J31" s="11">
        <v>0</v>
      </c>
      <c r="K31" s="12">
        <f t="shared" si="1"/>
        <v>52881</v>
      </c>
    </row>
    <row r="32" spans="1:11" x14ac:dyDescent="0.2">
      <c r="A32" s="1" t="str">
        <f t="shared" si="0"/>
        <v>2-1-04-01-01</v>
      </c>
      <c r="B32" s="10" t="s">
        <v>38</v>
      </c>
      <c r="C32" s="11">
        <v>69436396</v>
      </c>
      <c r="D32" s="11">
        <v>72531942</v>
      </c>
      <c r="E32" s="11">
        <v>0</v>
      </c>
      <c r="F32" s="11">
        <v>3095546</v>
      </c>
      <c r="G32" s="11">
        <v>0</v>
      </c>
      <c r="H32" s="11">
        <v>3095546</v>
      </c>
      <c r="I32" s="11">
        <v>0</v>
      </c>
      <c r="J32" s="11">
        <v>0</v>
      </c>
      <c r="K32" s="12">
        <f t="shared" si="1"/>
        <v>-3095546</v>
      </c>
    </row>
    <row r="33" spans="1:13" x14ac:dyDescent="0.2">
      <c r="A33" s="1" t="str">
        <f t="shared" si="0"/>
        <v>2-1-04-01-04</v>
      </c>
      <c r="B33" s="10" t="s">
        <v>39</v>
      </c>
      <c r="C33" s="11">
        <v>80498957</v>
      </c>
      <c r="D33" s="11">
        <v>81463394</v>
      </c>
      <c r="E33" s="11">
        <v>0</v>
      </c>
      <c r="F33" s="11">
        <v>964437</v>
      </c>
      <c r="G33" s="11">
        <v>0</v>
      </c>
      <c r="H33" s="11">
        <v>964437</v>
      </c>
      <c r="I33" s="11">
        <v>0</v>
      </c>
      <c r="J33" s="11">
        <v>0</v>
      </c>
      <c r="K33" s="12">
        <f t="shared" si="1"/>
        <v>-964437</v>
      </c>
    </row>
    <row r="34" spans="1:13" x14ac:dyDescent="0.2">
      <c r="A34" s="1" t="str">
        <f t="shared" si="0"/>
        <v>2-1-04-01-05</v>
      </c>
      <c r="B34" s="10" t="s">
        <v>40</v>
      </c>
      <c r="C34" s="11">
        <v>38074092</v>
      </c>
      <c r="D34" s="11">
        <v>39924092</v>
      </c>
      <c r="E34" s="11">
        <v>0</v>
      </c>
      <c r="F34" s="11">
        <v>1850000</v>
      </c>
      <c r="G34" s="11">
        <v>0</v>
      </c>
      <c r="H34" s="11">
        <v>1850000</v>
      </c>
      <c r="I34" s="11">
        <v>0</v>
      </c>
      <c r="J34" s="11">
        <v>0</v>
      </c>
      <c r="K34" s="12">
        <f t="shared" si="1"/>
        <v>-1850000</v>
      </c>
    </row>
    <row r="35" spans="1:13" x14ac:dyDescent="0.2">
      <c r="A35" s="1" t="str">
        <f t="shared" si="0"/>
        <v>2-1-04-01-11</v>
      </c>
      <c r="B35" s="10" t="s">
        <v>41</v>
      </c>
      <c r="C35" s="11">
        <v>0</v>
      </c>
      <c r="D35" s="11">
        <v>70000000</v>
      </c>
      <c r="E35" s="11">
        <v>0</v>
      </c>
      <c r="F35" s="11">
        <v>70000000</v>
      </c>
      <c r="G35" s="11">
        <v>0</v>
      </c>
      <c r="H35" s="11">
        <v>70000000</v>
      </c>
      <c r="I35" s="11">
        <v>0</v>
      </c>
      <c r="J35" s="11">
        <v>0</v>
      </c>
      <c r="K35" s="12">
        <f t="shared" si="1"/>
        <v>-70000000</v>
      </c>
    </row>
    <row r="36" spans="1:13" x14ac:dyDescent="0.2">
      <c r="A36" s="1" t="str">
        <f t="shared" si="0"/>
        <v>2-1-06-01-01</v>
      </c>
      <c r="B36" s="10" t="s">
        <v>42</v>
      </c>
      <c r="C36" s="11">
        <v>12828764</v>
      </c>
      <c r="D36" s="11">
        <v>93264519</v>
      </c>
      <c r="E36" s="11">
        <v>0</v>
      </c>
      <c r="F36" s="11">
        <v>80435755</v>
      </c>
      <c r="G36" s="11">
        <v>0</v>
      </c>
      <c r="H36" s="11">
        <v>80435755</v>
      </c>
      <c r="I36" s="11">
        <v>0</v>
      </c>
      <c r="J36" s="11">
        <v>0</v>
      </c>
      <c r="K36" s="12">
        <f t="shared" si="1"/>
        <v>-80435755</v>
      </c>
    </row>
    <row r="37" spans="1:13" x14ac:dyDescent="0.2">
      <c r="A37" s="1" t="str">
        <f t="shared" si="0"/>
        <v>2-1-09-01-01</v>
      </c>
      <c r="B37" s="10" t="s">
        <v>43</v>
      </c>
      <c r="C37" s="11">
        <v>1833390</v>
      </c>
      <c r="D37" s="11">
        <v>1833390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2">
        <f t="shared" si="1"/>
        <v>0</v>
      </c>
    </row>
    <row r="38" spans="1:13" x14ac:dyDescent="0.2">
      <c r="A38" s="1" t="str">
        <f t="shared" si="0"/>
        <v>2-1-09-01-02</v>
      </c>
      <c r="B38" s="10" t="s">
        <v>44</v>
      </c>
      <c r="C38" s="11">
        <v>8973026</v>
      </c>
      <c r="D38" s="11">
        <v>8973026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2">
        <f t="shared" si="1"/>
        <v>0</v>
      </c>
    </row>
    <row r="39" spans="1:13" x14ac:dyDescent="0.2">
      <c r="A39" s="1" t="str">
        <f t="shared" si="0"/>
        <v>2-1-09-01-03</v>
      </c>
      <c r="B39" s="10" t="s">
        <v>45</v>
      </c>
      <c r="C39" s="11">
        <v>244562</v>
      </c>
      <c r="D39" s="11">
        <v>153748</v>
      </c>
      <c r="E39" s="11">
        <v>90814</v>
      </c>
      <c r="F39" s="11">
        <v>0</v>
      </c>
      <c r="G39" s="11">
        <v>90814</v>
      </c>
      <c r="H39" s="11">
        <v>0</v>
      </c>
      <c r="I39" s="11">
        <v>0</v>
      </c>
      <c r="J39" s="11">
        <v>0</v>
      </c>
      <c r="K39" s="12">
        <f t="shared" si="1"/>
        <v>90814</v>
      </c>
    </row>
    <row r="40" spans="1:13" x14ac:dyDescent="0.2">
      <c r="A40" s="1" t="str">
        <f t="shared" si="0"/>
        <v>2-1-09-01-05</v>
      </c>
      <c r="B40" s="10" t="s">
        <v>46</v>
      </c>
      <c r="C40" s="11">
        <v>7851541</v>
      </c>
      <c r="D40" s="11">
        <v>7851541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2">
        <f t="shared" si="1"/>
        <v>0</v>
      </c>
    </row>
    <row r="41" spans="1:13" x14ac:dyDescent="0.2">
      <c r="A41" s="1" t="str">
        <f t="shared" si="0"/>
        <v>2-1-09-01-07</v>
      </c>
      <c r="B41" s="10" t="s">
        <v>47</v>
      </c>
      <c r="C41" s="11">
        <v>571010</v>
      </c>
      <c r="D41" s="11">
        <v>571010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2">
        <f t="shared" si="1"/>
        <v>0</v>
      </c>
    </row>
    <row r="42" spans="1:13" x14ac:dyDescent="0.2">
      <c r="A42" s="1" t="str">
        <f t="shared" si="0"/>
        <v>2-1-09-01-09</v>
      </c>
      <c r="B42" s="10" t="s">
        <v>48</v>
      </c>
      <c r="C42" s="11">
        <v>3394970</v>
      </c>
      <c r="D42" s="11">
        <v>3394970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2">
        <f t="shared" si="1"/>
        <v>0</v>
      </c>
    </row>
    <row r="43" spans="1:13" x14ac:dyDescent="0.2">
      <c r="A43" s="1" t="str">
        <f t="shared" si="0"/>
        <v>2-1-09-01-12</v>
      </c>
      <c r="B43" s="10" t="s">
        <v>49</v>
      </c>
      <c r="C43" s="11">
        <v>9887098</v>
      </c>
      <c r="D43" s="11">
        <v>10440088</v>
      </c>
      <c r="E43" s="11">
        <v>0</v>
      </c>
      <c r="F43" s="11">
        <v>552990</v>
      </c>
      <c r="G43" s="11">
        <v>0</v>
      </c>
      <c r="H43" s="11">
        <v>552990</v>
      </c>
      <c r="I43" s="11">
        <v>0</v>
      </c>
      <c r="J43" s="11">
        <v>0</v>
      </c>
      <c r="K43" s="12">
        <f t="shared" si="1"/>
        <v>-552990</v>
      </c>
    </row>
    <row r="44" spans="1:13" x14ac:dyDescent="0.2">
      <c r="A44" s="1" t="str">
        <f t="shared" si="0"/>
        <v>2-1-09-01-13</v>
      </c>
      <c r="B44" s="10" t="s">
        <v>50</v>
      </c>
      <c r="C44" s="11">
        <v>11259061</v>
      </c>
      <c r="D44" s="11">
        <v>11817521</v>
      </c>
      <c r="E44" s="11">
        <v>0</v>
      </c>
      <c r="F44" s="11">
        <v>558460</v>
      </c>
      <c r="G44" s="11">
        <v>0</v>
      </c>
      <c r="H44" s="11">
        <v>558460</v>
      </c>
      <c r="I44" s="11">
        <v>0</v>
      </c>
      <c r="J44" s="11">
        <v>0</v>
      </c>
      <c r="K44" s="12">
        <f t="shared" si="1"/>
        <v>-558460</v>
      </c>
    </row>
    <row r="45" spans="1:13" x14ac:dyDescent="0.2">
      <c r="A45" s="1" t="str">
        <f t="shared" si="0"/>
        <v>2-3-01-01-01</v>
      </c>
      <c r="B45" s="10" t="s">
        <v>51</v>
      </c>
      <c r="C45" s="11">
        <v>0</v>
      </c>
      <c r="D45" s="11">
        <v>1000000</v>
      </c>
      <c r="E45" s="11">
        <v>0</v>
      </c>
      <c r="F45" s="11">
        <v>1000000</v>
      </c>
      <c r="G45" s="11">
        <v>0</v>
      </c>
      <c r="H45" s="11">
        <v>1000000</v>
      </c>
      <c r="I45" s="11">
        <v>0</v>
      </c>
      <c r="J45" s="11">
        <v>0</v>
      </c>
      <c r="K45" s="12">
        <f t="shared" si="1"/>
        <v>-1000000</v>
      </c>
    </row>
    <row r="46" spans="1:13" x14ac:dyDescent="0.2">
      <c r="A46" s="1" t="str">
        <f t="shared" si="0"/>
        <v>2-3-03-01-01</v>
      </c>
      <c r="B46" s="10" t="s">
        <v>52</v>
      </c>
      <c r="C46" s="11">
        <v>0</v>
      </c>
      <c r="D46" s="11">
        <v>64508092</v>
      </c>
      <c r="E46" s="11">
        <v>0</v>
      </c>
      <c r="F46" s="11">
        <v>64508092</v>
      </c>
      <c r="G46" s="11">
        <v>0</v>
      </c>
      <c r="H46" s="11">
        <v>64508092</v>
      </c>
      <c r="I46" s="11">
        <v>0</v>
      </c>
      <c r="J46" s="11">
        <v>0</v>
      </c>
      <c r="K46" s="12">
        <f t="shared" si="1"/>
        <v>-64508092</v>
      </c>
    </row>
    <row r="47" spans="1:13" x14ac:dyDescent="0.2">
      <c r="A47" s="1" t="str">
        <f t="shared" si="0"/>
        <v>3-1-01-01-01</v>
      </c>
      <c r="B47" s="10" t="s">
        <v>53</v>
      </c>
      <c r="C47" s="11">
        <v>0</v>
      </c>
      <c r="D47" s="11">
        <v>21649545</v>
      </c>
      <c r="E47" s="11">
        <v>0</v>
      </c>
      <c r="F47" s="11">
        <v>21649545</v>
      </c>
      <c r="G47" s="11">
        <v>0</v>
      </c>
      <c r="H47" s="11">
        <v>0</v>
      </c>
      <c r="I47" s="11">
        <v>0</v>
      </c>
      <c r="J47" s="11">
        <v>21649545</v>
      </c>
      <c r="K47" s="12">
        <f t="shared" si="1"/>
        <v>0</v>
      </c>
      <c r="M47" s="13"/>
    </row>
    <row r="48" spans="1:13" x14ac:dyDescent="0.2">
      <c r="A48" s="1" t="str">
        <f t="shared" si="0"/>
        <v>3-1-01-01-02</v>
      </c>
      <c r="B48" s="10" t="s">
        <v>54</v>
      </c>
      <c r="C48" s="11">
        <v>0</v>
      </c>
      <c r="D48" s="11">
        <v>22071812</v>
      </c>
      <c r="E48" s="11">
        <v>0</v>
      </c>
      <c r="F48" s="11">
        <v>22071812</v>
      </c>
      <c r="G48" s="11">
        <v>0</v>
      </c>
      <c r="H48" s="11">
        <v>0</v>
      </c>
      <c r="I48" s="11">
        <v>0</v>
      </c>
      <c r="J48" s="11">
        <v>22071812</v>
      </c>
      <c r="K48" s="12">
        <f t="shared" si="1"/>
        <v>0</v>
      </c>
    </row>
    <row r="49" spans="1:11" x14ac:dyDescent="0.2">
      <c r="A49" s="1" t="str">
        <f t="shared" si="0"/>
        <v>3-1-01-01-03</v>
      </c>
      <c r="B49" s="10" t="s">
        <v>55</v>
      </c>
      <c r="C49" s="11">
        <v>0</v>
      </c>
      <c r="D49" s="11">
        <v>37629543</v>
      </c>
      <c r="E49" s="11">
        <v>0</v>
      </c>
      <c r="F49" s="11">
        <v>37629543</v>
      </c>
      <c r="G49" s="11">
        <v>0</v>
      </c>
      <c r="H49" s="11">
        <v>0</v>
      </c>
      <c r="I49" s="11">
        <v>0</v>
      </c>
      <c r="J49" s="11">
        <v>37629543</v>
      </c>
      <c r="K49" s="12">
        <f t="shared" si="1"/>
        <v>0</v>
      </c>
    </row>
    <row r="50" spans="1:11" x14ac:dyDescent="0.2">
      <c r="A50" s="1" t="str">
        <f t="shared" si="0"/>
        <v>3-1-01-01-04</v>
      </c>
      <c r="B50" s="10" t="s">
        <v>56</v>
      </c>
      <c r="C50" s="11">
        <v>0</v>
      </c>
      <c r="D50" s="11">
        <v>9501000</v>
      </c>
      <c r="E50" s="11">
        <v>0</v>
      </c>
      <c r="F50" s="11">
        <v>9501000</v>
      </c>
      <c r="G50" s="11">
        <v>0</v>
      </c>
      <c r="H50" s="11">
        <v>0</v>
      </c>
      <c r="I50" s="11">
        <v>0</v>
      </c>
      <c r="J50" s="11">
        <v>9501000</v>
      </c>
      <c r="K50" s="12">
        <f t="shared" si="1"/>
        <v>0</v>
      </c>
    </row>
    <row r="51" spans="1:11" x14ac:dyDescent="0.2">
      <c r="A51" s="1" t="str">
        <f t="shared" si="0"/>
        <v>3-1-01-01-05</v>
      </c>
      <c r="B51" s="10" t="s">
        <v>57</v>
      </c>
      <c r="C51" s="11">
        <v>0</v>
      </c>
      <c r="D51" s="11">
        <v>15671375</v>
      </c>
      <c r="E51" s="11">
        <v>0</v>
      </c>
      <c r="F51" s="11">
        <v>15671375</v>
      </c>
      <c r="G51" s="11">
        <v>0</v>
      </c>
      <c r="H51" s="11">
        <v>0</v>
      </c>
      <c r="I51" s="11">
        <v>0</v>
      </c>
      <c r="J51" s="11">
        <v>15671375</v>
      </c>
      <c r="K51" s="12">
        <f t="shared" si="1"/>
        <v>0</v>
      </c>
    </row>
    <row r="52" spans="1:11" x14ac:dyDescent="0.2">
      <c r="A52" s="1" t="str">
        <f t="shared" si="0"/>
        <v>3-1-01-01-06</v>
      </c>
      <c r="B52" s="10" t="s">
        <v>58</v>
      </c>
      <c r="C52" s="11">
        <v>0</v>
      </c>
      <c r="D52" s="11">
        <v>21649823</v>
      </c>
      <c r="E52" s="11">
        <v>0</v>
      </c>
      <c r="F52" s="11">
        <v>21649823</v>
      </c>
      <c r="G52" s="11">
        <v>0</v>
      </c>
      <c r="H52" s="11">
        <v>0</v>
      </c>
      <c r="I52" s="11">
        <v>0</v>
      </c>
      <c r="J52" s="11">
        <v>21649823</v>
      </c>
      <c r="K52" s="12">
        <f t="shared" si="1"/>
        <v>0</v>
      </c>
    </row>
    <row r="53" spans="1:11" x14ac:dyDescent="0.2">
      <c r="A53" s="1" t="str">
        <f t="shared" si="0"/>
        <v>3-1-01-01-07</v>
      </c>
      <c r="B53" s="10" t="s">
        <v>59</v>
      </c>
      <c r="C53" s="11">
        <v>0</v>
      </c>
      <c r="D53" s="11">
        <v>20365369</v>
      </c>
      <c r="E53" s="11">
        <v>0</v>
      </c>
      <c r="F53" s="11">
        <v>20365369</v>
      </c>
      <c r="G53" s="11">
        <v>0</v>
      </c>
      <c r="H53" s="11">
        <v>0</v>
      </c>
      <c r="I53" s="11">
        <v>0</v>
      </c>
      <c r="J53" s="11">
        <v>20365369</v>
      </c>
      <c r="K53" s="12">
        <f t="shared" si="1"/>
        <v>0</v>
      </c>
    </row>
    <row r="54" spans="1:11" x14ac:dyDescent="0.2">
      <c r="A54" s="1" t="str">
        <f t="shared" si="0"/>
        <v>3-1-01-01-08</v>
      </c>
      <c r="B54" s="10" t="s">
        <v>60</v>
      </c>
      <c r="C54" s="11">
        <v>0</v>
      </c>
      <c r="D54" s="11">
        <v>24466561</v>
      </c>
      <c r="E54" s="11">
        <v>0</v>
      </c>
      <c r="F54" s="11">
        <v>24466561</v>
      </c>
      <c r="G54" s="11">
        <v>0</v>
      </c>
      <c r="H54" s="11">
        <v>0</v>
      </c>
      <c r="I54" s="11">
        <v>0</v>
      </c>
      <c r="J54" s="11">
        <v>24466561</v>
      </c>
      <c r="K54" s="12">
        <f t="shared" si="1"/>
        <v>0</v>
      </c>
    </row>
    <row r="55" spans="1:11" x14ac:dyDescent="0.2">
      <c r="A55" s="1" t="str">
        <f t="shared" si="0"/>
        <v>3-1-01-04-01</v>
      </c>
      <c r="B55" s="10" t="s">
        <v>61</v>
      </c>
      <c r="C55" s="11">
        <v>0</v>
      </c>
      <c r="D55" s="11">
        <v>24608</v>
      </c>
      <c r="E55" s="11">
        <v>0</v>
      </c>
      <c r="F55" s="11">
        <v>24608</v>
      </c>
      <c r="G55" s="11">
        <v>0</v>
      </c>
      <c r="H55" s="11">
        <v>0</v>
      </c>
      <c r="I55" s="11">
        <v>0</v>
      </c>
      <c r="J55" s="11">
        <v>24608</v>
      </c>
      <c r="K55" s="12">
        <f t="shared" si="1"/>
        <v>0</v>
      </c>
    </row>
    <row r="56" spans="1:11" x14ac:dyDescent="0.2">
      <c r="A56" s="1" t="str">
        <f t="shared" si="0"/>
        <v>3-1-01-04-02</v>
      </c>
      <c r="B56" s="10" t="s">
        <v>62</v>
      </c>
      <c r="C56" s="11">
        <v>22529</v>
      </c>
      <c r="D56" s="11">
        <v>265551</v>
      </c>
      <c r="E56" s="11">
        <v>0</v>
      </c>
      <c r="F56" s="11">
        <v>243022</v>
      </c>
      <c r="G56" s="11">
        <v>0</v>
      </c>
      <c r="H56" s="11">
        <v>0</v>
      </c>
      <c r="I56" s="11">
        <v>0</v>
      </c>
      <c r="J56" s="11">
        <v>243022</v>
      </c>
      <c r="K56" s="12">
        <f t="shared" si="1"/>
        <v>0</v>
      </c>
    </row>
    <row r="57" spans="1:11" x14ac:dyDescent="0.2">
      <c r="A57" s="1" t="str">
        <f t="shared" si="0"/>
        <v>4-1-01-01-01</v>
      </c>
      <c r="B57" s="10" t="s">
        <v>63</v>
      </c>
      <c r="C57" s="11">
        <v>92559833</v>
      </c>
      <c r="D57" s="11">
        <v>5296189</v>
      </c>
      <c r="E57" s="11">
        <v>87263644</v>
      </c>
      <c r="F57" s="11">
        <v>0</v>
      </c>
      <c r="G57" s="11">
        <v>0</v>
      </c>
      <c r="H57" s="11">
        <v>0</v>
      </c>
      <c r="I57" s="11">
        <v>87263644</v>
      </c>
      <c r="J57" s="11">
        <v>0</v>
      </c>
      <c r="K57" s="12">
        <f t="shared" si="1"/>
        <v>0</v>
      </c>
    </row>
    <row r="58" spans="1:11" x14ac:dyDescent="0.2">
      <c r="A58" s="1" t="str">
        <f t="shared" si="0"/>
        <v>4-1-01-01-03</v>
      </c>
      <c r="B58" s="10" t="s">
        <v>64</v>
      </c>
      <c r="C58" s="11">
        <v>407750</v>
      </c>
      <c r="D58" s="11">
        <v>29264</v>
      </c>
      <c r="E58" s="11">
        <v>378486</v>
      </c>
      <c r="F58" s="11">
        <v>0</v>
      </c>
      <c r="G58" s="11">
        <v>0</v>
      </c>
      <c r="H58" s="11">
        <v>0</v>
      </c>
      <c r="I58" s="11">
        <v>378486</v>
      </c>
      <c r="J58" s="11">
        <v>0</v>
      </c>
      <c r="K58" s="12">
        <f t="shared" si="1"/>
        <v>0</v>
      </c>
    </row>
    <row r="59" spans="1:11" x14ac:dyDescent="0.2">
      <c r="A59" s="1" t="str">
        <f t="shared" si="0"/>
        <v>4-1-01-01-04</v>
      </c>
      <c r="B59" s="10" t="s">
        <v>65</v>
      </c>
      <c r="C59" s="11">
        <v>2662839</v>
      </c>
      <c r="D59" s="11">
        <v>0</v>
      </c>
      <c r="E59" s="11">
        <v>2662839</v>
      </c>
      <c r="F59" s="11">
        <v>0</v>
      </c>
      <c r="G59" s="11">
        <v>0</v>
      </c>
      <c r="H59" s="11">
        <v>0</v>
      </c>
      <c r="I59" s="11">
        <v>2662839</v>
      </c>
      <c r="J59" s="11">
        <v>0</v>
      </c>
      <c r="K59" s="12">
        <f t="shared" si="1"/>
        <v>0</v>
      </c>
    </row>
    <row r="60" spans="1:11" x14ac:dyDescent="0.2">
      <c r="A60" s="1" t="str">
        <f t="shared" si="0"/>
        <v>4-1-01-01-06</v>
      </c>
      <c r="B60" s="10" t="s">
        <v>66</v>
      </c>
      <c r="C60" s="11">
        <v>1006667</v>
      </c>
      <c r="D60" s="11">
        <v>0</v>
      </c>
      <c r="E60" s="11">
        <v>1006667</v>
      </c>
      <c r="F60" s="11">
        <v>0</v>
      </c>
      <c r="G60" s="11">
        <v>0</v>
      </c>
      <c r="H60" s="11">
        <v>0</v>
      </c>
      <c r="I60" s="11">
        <v>1006667</v>
      </c>
      <c r="J60" s="11">
        <v>0</v>
      </c>
      <c r="K60" s="12">
        <f t="shared" si="1"/>
        <v>0</v>
      </c>
    </row>
    <row r="61" spans="1:11" x14ac:dyDescent="0.2">
      <c r="A61" s="1" t="str">
        <f t="shared" si="0"/>
        <v>4-1-01-01-08</v>
      </c>
      <c r="B61" s="10" t="s">
        <v>67</v>
      </c>
      <c r="C61" s="11">
        <v>50070</v>
      </c>
      <c r="D61" s="11">
        <v>50070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2">
        <f t="shared" si="1"/>
        <v>0</v>
      </c>
    </row>
    <row r="62" spans="1:11" x14ac:dyDescent="0.2">
      <c r="A62" s="1" t="str">
        <f t="shared" si="0"/>
        <v>4-1-01-01-10</v>
      </c>
      <c r="B62" s="10" t="s">
        <v>68</v>
      </c>
      <c r="C62" s="11">
        <v>880248</v>
      </c>
      <c r="D62" s="11">
        <v>0</v>
      </c>
      <c r="E62" s="11">
        <v>880248</v>
      </c>
      <c r="F62" s="11">
        <v>0</v>
      </c>
      <c r="G62" s="11">
        <v>0</v>
      </c>
      <c r="H62" s="11">
        <v>0</v>
      </c>
      <c r="I62" s="11">
        <v>880248</v>
      </c>
      <c r="J62" s="11">
        <v>0</v>
      </c>
      <c r="K62" s="12">
        <f t="shared" si="1"/>
        <v>0</v>
      </c>
    </row>
    <row r="63" spans="1:11" x14ac:dyDescent="0.2">
      <c r="A63" s="1" t="str">
        <f t="shared" si="0"/>
        <v>4-1-01-01-11</v>
      </c>
      <c r="B63" s="10" t="s">
        <v>69</v>
      </c>
      <c r="C63" s="11">
        <v>1186391</v>
      </c>
      <c r="D63" s="11">
        <v>0</v>
      </c>
      <c r="E63" s="11">
        <v>1186391</v>
      </c>
      <c r="F63" s="11">
        <v>0</v>
      </c>
      <c r="G63" s="11">
        <v>0</v>
      </c>
      <c r="H63" s="11">
        <v>0</v>
      </c>
      <c r="I63" s="11">
        <v>1186391</v>
      </c>
      <c r="J63" s="11">
        <v>0</v>
      </c>
      <c r="K63" s="12">
        <f t="shared" si="1"/>
        <v>0</v>
      </c>
    </row>
    <row r="64" spans="1:11" x14ac:dyDescent="0.2">
      <c r="A64" s="1" t="str">
        <f t="shared" si="0"/>
        <v>4-1-01-01-12</v>
      </c>
      <c r="B64" s="10" t="s">
        <v>70</v>
      </c>
      <c r="C64" s="11">
        <v>542319</v>
      </c>
      <c r="D64" s="11">
        <v>0</v>
      </c>
      <c r="E64" s="11">
        <v>542319</v>
      </c>
      <c r="F64" s="11">
        <v>0</v>
      </c>
      <c r="G64" s="11">
        <v>0</v>
      </c>
      <c r="H64" s="11">
        <v>0</v>
      </c>
      <c r="I64" s="11">
        <v>542319</v>
      </c>
      <c r="J64" s="11">
        <v>0</v>
      </c>
      <c r="K64" s="12">
        <f t="shared" si="1"/>
        <v>0</v>
      </c>
    </row>
    <row r="65" spans="1:11" x14ac:dyDescent="0.2">
      <c r="A65" s="1" t="str">
        <f t="shared" si="0"/>
        <v>4-1-01-01-13</v>
      </c>
      <c r="B65" s="10" t="s">
        <v>71</v>
      </c>
      <c r="C65" s="11">
        <v>819645</v>
      </c>
      <c r="D65" s="11">
        <v>0</v>
      </c>
      <c r="E65" s="11">
        <v>819645</v>
      </c>
      <c r="F65" s="11">
        <v>0</v>
      </c>
      <c r="G65" s="11">
        <v>0</v>
      </c>
      <c r="H65" s="11">
        <v>0</v>
      </c>
      <c r="I65" s="11">
        <v>819645</v>
      </c>
      <c r="J65" s="11">
        <v>0</v>
      </c>
      <c r="K65" s="12">
        <f t="shared" si="1"/>
        <v>0</v>
      </c>
    </row>
    <row r="66" spans="1:11" x14ac:dyDescent="0.2">
      <c r="A66" s="1" t="str">
        <f t="shared" si="0"/>
        <v>4-1-01-01-15</v>
      </c>
      <c r="B66" s="10" t="s">
        <v>72</v>
      </c>
      <c r="C66" s="11">
        <v>400000</v>
      </c>
      <c r="D66" s="11">
        <v>0</v>
      </c>
      <c r="E66" s="11">
        <v>400000</v>
      </c>
      <c r="F66" s="11">
        <v>0</v>
      </c>
      <c r="G66" s="11">
        <v>0</v>
      </c>
      <c r="H66" s="11">
        <v>0</v>
      </c>
      <c r="I66" s="11">
        <v>400000</v>
      </c>
      <c r="J66" s="11">
        <v>0</v>
      </c>
      <c r="K66" s="12">
        <f t="shared" si="1"/>
        <v>0</v>
      </c>
    </row>
    <row r="67" spans="1:11" x14ac:dyDescent="0.2">
      <c r="A67" s="1" t="str">
        <f t="shared" si="0"/>
        <v>4-1-01-02-01</v>
      </c>
      <c r="B67" s="10" t="s">
        <v>73</v>
      </c>
      <c r="C67" s="11">
        <v>9106302</v>
      </c>
      <c r="D67" s="11">
        <v>0</v>
      </c>
      <c r="E67" s="11">
        <v>9106302</v>
      </c>
      <c r="F67" s="11">
        <v>0</v>
      </c>
      <c r="G67" s="11">
        <v>0</v>
      </c>
      <c r="H67" s="11">
        <v>0</v>
      </c>
      <c r="I67" s="11">
        <v>9106302</v>
      </c>
      <c r="J67" s="11">
        <v>0</v>
      </c>
      <c r="K67" s="12">
        <f t="shared" si="1"/>
        <v>0</v>
      </c>
    </row>
    <row r="68" spans="1:11" x14ac:dyDescent="0.2">
      <c r="A68" s="1" t="str">
        <f t="shared" si="0"/>
        <v>4-1-01-02-02</v>
      </c>
      <c r="B68" s="10" t="s">
        <v>74</v>
      </c>
      <c r="C68" s="11">
        <v>2760376</v>
      </c>
      <c r="D68" s="11">
        <v>0</v>
      </c>
      <c r="E68" s="11">
        <v>2760376</v>
      </c>
      <c r="F68" s="11">
        <v>0</v>
      </c>
      <c r="G68" s="11">
        <v>0</v>
      </c>
      <c r="H68" s="11">
        <v>0</v>
      </c>
      <c r="I68" s="11">
        <v>2760376</v>
      </c>
      <c r="J68" s="11">
        <v>0</v>
      </c>
      <c r="K68" s="12">
        <f t="shared" si="1"/>
        <v>0</v>
      </c>
    </row>
    <row r="69" spans="1:11" x14ac:dyDescent="0.2">
      <c r="A69" s="1" t="str">
        <f t="shared" si="0"/>
        <v>4-1-01-03-01</v>
      </c>
      <c r="B69" s="10" t="s">
        <v>75</v>
      </c>
      <c r="C69" s="11">
        <v>3065861</v>
      </c>
      <c r="D69" s="11">
        <v>349039</v>
      </c>
      <c r="E69" s="11">
        <v>2716822</v>
      </c>
      <c r="F69" s="11">
        <v>0</v>
      </c>
      <c r="G69" s="11">
        <v>0</v>
      </c>
      <c r="H69" s="11">
        <v>0</v>
      </c>
      <c r="I69" s="11">
        <v>2716822</v>
      </c>
      <c r="J69" s="11">
        <v>0</v>
      </c>
      <c r="K69" s="12">
        <f t="shared" si="1"/>
        <v>0</v>
      </c>
    </row>
    <row r="70" spans="1:11" x14ac:dyDescent="0.2">
      <c r="A70" s="1" t="str">
        <f t="shared" si="0"/>
        <v>4-1-01-03-02</v>
      </c>
      <c r="B70" s="10" t="s">
        <v>76</v>
      </c>
      <c r="C70" s="11">
        <v>1625829</v>
      </c>
      <c r="D70" s="11">
        <v>0</v>
      </c>
      <c r="E70" s="11">
        <v>1625829</v>
      </c>
      <c r="F70" s="11">
        <v>0</v>
      </c>
      <c r="G70" s="11">
        <v>0</v>
      </c>
      <c r="H70" s="11">
        <v>0</v>
      </c>
      <c r="I70" s="11">
        <v>1625829</v>
      </c>
      <c r="J70" s="11">
        <v>0</v>
      </c>
      <c r="K70" s="12">
        <f t="shared" si="1"/>
        <v>0</v>
      </c>
    </row>
    <row r="71" spans="1:11" x14ac:dyDescent="0.2">
      <c r="A71" s="1" t="str">
        <f t="shared" si="0"/>
        <v>4-1-01-03-05</v>
      </c>
      <c r="B71" s="10" t="s">
        <v>77</v>
      </c>
      <c r="C71" s="11">
        <v>10081181</v>
      </c>
      <c r="D71" s="11">
        <v>0</v>
      </c>
      <c r="E71" s="11">
        <v>10081181</v>
      </c>
      <c r="F71" s="11">
        <v>0</v>
      </c>
      <c r="G71" s="11">
        <v>0</v>
      </c>
      <c r="H71" s="11">
        <v>0</v>
      </c>
      <c r="I71" s="11">
        <v>10081181</v>
      </c>
      <c r="J71" s="11">
        <v>0</v>
      </c>
      <c r="K71" s="12">
        <f t="shared" si="1"/>
        <v>0</v>
      </c>
    </row>
    <row r="72" spans="1:11" x14ac:dyDescent="0.2">
      <c r="A72" s="1" t="str">
        <f t="shared" si="0"/>
        <v>4-1-01-04-04</v>
      </c>
      <c r="B72" s="10" t="s">
        <v>78</v>
      </c>
      <c r="C72" s="11">
        <v>925515</v>
      </c>
      <c r="D72" s="11">
        <v>0</v>
      </c>
      <c r="E72" s="11">
        <v>925515</v>
      </c>
      <c r="F72" s="11">
        <v>0</v>
      </c>
      <c r="G72" s="11">
        <v>0</v>
      </c>
      <c r="H72" s="11">
        <v>0</v>
      </c>
      <c r="I72" s="11">
        <v>925515</v>
      </c>
      <c r="J72" s="11">
        <v>0</v>
      </c>
      <c r="K72" s="12">
        <f t="shared" si="1"/>
        <v>0</v>
      </c>
    </row>
    <row r="73" spans="1:11" x14ac:dyDescent="0.2">
      <c r="A73" s="1" t="str">
        <f t="shared" si="0"/>
        <v>4-1-01-05-01</v>
      </c>
      <c r="B73" s="10" t="s">
        <v>79</v>
      </c>
      <c r="C73" s="11">
        <v>1261089</v>
      </c>
      <c r="D73" s="11">
        <v>0</v>
      </c>
      <c r="E73" s="11">
        <v>1261089</v>
      </c>
      <c r="F73" s="11">
        <v>0</v>
      </c>
      <c r="G73" s="11">
        <v>0</v>
      </c>
      <c r="H73" s="11">
        <v>0</v>
      </c>
      <c r="I73" s="11">
        <v>1261089</v>
      </c>
      <c r="J73" s="11">
        <v>0</v>
      </c>
      <c r="K73" s="12">
        <f t="shared" si="1"/>
        <v>0</v>
      </c>
    </row>
    <row r="74" spans="1:11" x14ac:dyDescent="0.2">
      <c r="A74" s="1" t="str">
        <f t="shared" si="0"/>
        <v>4-1-01-06-01</v>
      </c>
      <c r="B74" s="10" t="s">
        <v>80</v>
      </c>
      <c r="C74" s="11">
        <v>5900546</v>
      </c>
      <c r="D74" s="11">
        <v>1579094</v>
      </c>
      <c r="E74" s="11">
        <v>4321452</v>
      </c>
      <c r="F74" s="11">
        <v>0</v>
      </c>
      <c r="G74" s="11">
        <v>0</v>
      </c>
      <c r="H74" s="11">
        <v>0</v>
      </c>
      <c r="I74" s="11">
        <v>4321452</v>
      </c>
      <c r="J74" s="11">
        <v>0</v>
      </c>
      <c r="K74" s="12">
        <f t="shared" si="1"/>
        <v>0</v>
      </c>
    </row>
    <row r="75" spans="1:11" x14ac:dyDescent="0.2">
      <c r="A75" s="1" t="str">
        <f t="shared" si="0"/>
        <v>4-1-01-06-03</v>
      </c>
      <c r="B75" s="10" t="s">
        <v>81</v>
      </c>
      <c r="C75" s="11">
        <v>19205802</v>
      </c>
      <c r="D75" s="11">
        <v>0</v>
      </c>
      <c r="E75" s="11">
        <v>19205802</v>
      </c>
      <c r="F75" s="11">
        <v>0</v>
      </c>
      <c r="G75" s="11">
        <v>0</v>
      </c>
      <c r="H75" s="11">
        <v>0</v>
      </c>
      <c r="I75" s="11">
        <v>19205802</v>
      </c>
      <c r="J75" s="11">
        <v>0</v>
      </c>
      <c r="K75" s="12">
        <f t="shared" si="1"/>
        <v>0</v>
      </c>
    </row>
    <row r="76" spans="1:11" x14ac:dyDescent="0.2">
      <c r="A76" s="1" t="str">
        <f t="shared" si="0"/>
        <v>4-1-01-06-05</v>
      </c>
      <c r="B76" s="10" t="s">
        <v>82</v>
      </c>
      <c r="C76" s="11">
        <v>364770</v>
      </c>
      <c r="D76" s="11">
        <v>0</v>
      </c>
      <c r="E76" s="11">
        <v>364770</v>
      </c>
      <c r="F76" s="11">
        <v>0</v>
      </c>
      <c r="G76" s="11">
        <v>0</v>
      </c>
      <c r="H76" s="11">
        <v>0</v>
      </c>
      <c r="I76" s="11">
        <v>364770</v>
      </c>
      <c r="J76" s="11">
        <v>0</v>
      </c>
      <c r="K76" s="12">
        <f t="shared" si="1"/>
        <v>0</v>
      </c>
    </row>
    <row r="77" spans="1:11" x14ac:dyDescent="0.2">
      <c r="A77" s="1" t="str">
        <f t="shared" si="0"/>
        <v>4-1-01-06-06</v>
      </c>
      <c r="B77" s="10" t="s">
        <v>83</v>
      </c>
      <c r="C77" s="11">
        <v>1267367</v>
      </c>
      <c r="D77" s="11">
        <v>0</v>
      </c>
      <c r="E77" s="11">
        <v>1267367</v>
      </c>
      <c r="F77" s="11">
        <v>0</v>
      </c>
      <c r="G77" s="11">
        <v>0</v>
      </c>
      <c r="H77" s="11">
        <v>0</v>
      </c>
      <c r="I77" s="11">
        <v>1267367</v>
      </c>
      <c r="J77" s="11">
        <v>0</v>
      </c>
      <c r="K77" s="12">
        <f t="shared" si="1"/>
        <v>0</v>
      </c>
    </row>
    <row r="78" spans="1:11" x14ac:dyDescent="0.2">
      <c r="A78" s="1" t="str">
        <f t="shared" si="0"/>
        <v>4-1-01-06-08</v>
      </c>
      <c r="B78" s="10" t="s">
        <v>84</v>
      </c>
      <c r="C78" s="11">
        <v>12049596</v>
      </c>
      <c r="D78" s="11">
        <v>0</v>
      </c>
      <c r="E78" s="11">
        <v>12049596</v>
      </c>
      <c r="F78" s="11">
        <v>0</v>
      </c>
      <c r="G78" s="11">
        <v>0</v>
      </c>
      <c r="H78" s="11">
        <v>0</v>
      </c>
      <c r="I78" s="11">
        <v>12049596</v>
      </c>
      <c r="J78" s="11">
        <v>0</v>
      </c>
      <c r="K78" s="12">
        <f t="shared" si="1"/>
        <v>0</v>
      </c>
    </row>
    <row r="79" spans="1:11" x14ac:dyDescent="0.2">
      <c r="A79" s="1" t="str">
        <f t="shared" si="0"/>
        <v>4-1-01-07-01</v>
      </c>
      <c r="B79" s="10" t="s">
        <v>85</v>
      </c>
      <c r="C79" s="11">
        <v>20923949</v>
      </c>
      <c r="D79" s="11">
        <v>260660</v>
      </c>
      <c r="E79" s="11">
        <v>20663289</v>
      </c>
      <c r="F79" s="11">
        <v>0</v>
      </c>
      <c r="G79" s="11">
        <v>0</v>
      </c>
      <c r="H79" s="11">
        <v>0</v>
      </c>
      <c r="I79" s="11">
        <v>20663289</v>
      </c>
      <c r="J79" s="11">
        <v>0</v>
      </c>
      <c r="K79" s="12">
        <f t="shared" ref="K79:K88" si="2">+G79-H79</f>
        <v>0</v>
      </c>
    </row>
    <row r="80" spans="1:11" x14ac:dyDescent="0.2">
      <c r="A80" s="1" t="str">
        <f t="shared" si="0"/>
        <v>4-1-01-08-02</v>
      </c>
      <c r="B80" s="10" t="s">
        <v>86</v>
      </c>
      <c r="C80" s="11">
        <v>61500</v>
      </c>
      <c r="D80" s="11">
        <v>0</v>
      </c>
      <c r="E80" s="11">
        <v>61500</v>
      </c>
      <c r="F80" s="11">
        <v>0</v>
      </c>
      <c r="G80" s="11">
        <v>0</v>
      </c>
      <c r="H80" s="11">
        <v>0</v>
      </c>
      <c r="I80" s="11">
        <v>61500</v>
      </c>
      <c r="J80" s="11">
        <v>0</v>
      </c>
      <c r="K80" s="12">
        <f t="shared" si="2"/>
        <v>0</v>
      </c>
    </row>
    <row r="81" spans="1:11" x14ac:dyDescent="0.2">
      <c r="A81" s="1" t="str">
        <f t="shared" ref="A81:A86" si="3">+LEFT(B81,12)</f>
        <v>4-1-01-08-04</v>
      </c>
      <c r="B81" s="10" t="s">
        <v>87</v>
      </c>
      <c r="C81" s="11">
        <v>11771491</v>
      </c>
      <c r="D81" s="11">
        <v>1231173</v>
      </c>
      <c r="E81" s="11">
        <v>10540318</v>
      </c>
      <c r="F81" s="11">
        <v>0</v>
      </c>
      <c r="G81" s="11">
        <v>0</v>
      </c>
      <c r="H81" s="11">
        <v>0</v>
      </c>
      <c r="I81" s="11">
        <v>10540318</v>
      </c>
      <c r="J81" s="11">
        <v>0</v>
      </c>
      <c r="K81" s="12">
        <f t="shared" si="2"/>
        <v>0</v>
      </c>
    </row>
    <row r="82" spans="1:11" x14ac:dyDescent="0.2">
      <c r="A82" s="1" t="str">
        <f t="shared" si="3"/>
        <v>4-2-01-01-06</v>
      </c>
      <c r="B82" s="10" t="s">
        <v>88</v>
      </c>
      <c r="C82" s="11">
        <v>2412740</v>
      </c>
      <c r="D82" s="11">
        <v>0</v>
      </c>
      <c r="E82" s="11">
        <v>2412740</v>
      </c>
      <c r="F82" s="11">
        <v>0</v>
      </c>
      <c r="G82" s="11">
        <v>0</v>
      </c>
      <c r="H82" s="11">
        <v>0</v>
      </c>
      <c r="I82" s="11">
        <v>2412740</v>
      </c>
      <c r="J82" s="11">
        <v>0</v>
      </c>
      <c r="K82" s="12">
        <f t="shared" si="2"/>
        <v>0</v>
      </c>
    </row>
    <row r="83" spans="1:11" x14ac:dyDescent="0.2">
      <c r="A83" s="1" t="str">
        <f t="shared" si="3"/>
        <v>5-1-01-01-01</v>
      </c>
      <c r="B83" s="10" t="s">
        <v>89</v>
      </c>
      <c r="C83" s="11">
        <v>1276629</v>
      </c>
      <c r="D83" s="11">
        <v>0</v>
      </c>
      <c r="E83" s="11">
        <v>1276629</v>
      </c>
      <c r="F83" s="11">
        <v>0</v>
      </c>
      <c r="G83" s="11">
        <v>0</v>
      </c>
      <c r="H83" s="11">
        <v>0</v>
      </c>
      <c r="I83" s="11">
        <v>1276629</v>
      </c>
      <c r="J83" s="11">
        <v>0</v>
      </c>
      <c r="K83" s="12">
        <f t="shared" si="2"/>
        <v>0</v>
      </c>
    </row>
    <row r="84" spans="1:11" x14ac:dyDescent="0.2">
      <c r="A84" s="1" t="str">
        <f t="shared" si="3"/>
        <v>5-1-01-01-05</v>
      </c>
      <c r="B84" s="10" t="s">
        <v>90</v>
      </c>
      <c r="C84" s="11">
        <v>5975748</v>
      </c>
      <c r="D84" s="11">
        <v>15603342</v>
      </c>
      <c r="E84" s="11">
        <v>0</v>
      </c>
      <c r="F84" s="11">
        <v>9627594</v>
      </c>
      <c r="G84" s="11">
        <v>0</v>
      </c>
      <c r="H84" s="11">
        <v>0</v>
      </c>
      <c r="I84" s="11">
        <v>0</v>
      </c>
      <c r="J84" s="11">
        <v>9627594</v>
      </c>
      <c r="K84" s="12">
        <f t="shared" si="2"/>
        <v>0</v>
      </c>
    </row>
    <row r="85" spans="1:11" x14ac:dyDescent="0.2">
      <c r="A85" s="1" t="str">
        <f t="shared" si="3"/>
        <v>5-1-01-02-01</v>
      </c>
      <c r="B85" s="10" t="s">
        <v>91</v>
      </c>
      <c r="C85" s="11">
        <v>734679</v>
      </c>
      <c r="D85" s="11">
        <v>0</v>
      </c>
      <c r="E85" s="11">
        <v>734679</v>
      </c>
      <c r="F85" s="11">
        <v>0</v>
      </c>
      <c r="G85" s="11">
        <v>0</v>
      </c>
      <c r="H85" s="11">
        <v>0</v>
      </c>
      <c r="I85" s="11">
        <v>734679</v>
      </c>
      <c r="J85" s="11">
        <v>0</v>
      </c>
      <c r="K85" s="12">
        <f t="shared" si="2"/>
        <v>0</v>
      </c>
    </row>
    <row r="86" spans="1:11" x14ac:dyDescent="0.2">
      <c r="A86" s="1" t="str">
        <f t="shared" si="3"/>
        <v>5-1-01-03-02</v>
      </c>
      <c r="B86" s="10" t="s">
        <v>92</v>
      </c>
      <c r="C86" s="11">
        <v>221772</v>
      </c>
      <c r="D86" s="11">
        <v>0</v>
      </c>
      <c r="E86" s="11">
        <v>221772</v>
      </c>
      <c r="F86" s="11">
        <v>0</v>
      </c>
      <c r="G86" s="11">
        <v>0</v>
      </c>
      <c r="H86" s="11">
        <v>0</v>
      </c>
      <c r="I86" s="11">
        <v>221772</v>
      </c>
      <c r="J86" s="11">
        <v>0</v>
      </c>
      <c r="K86" s="12">
        <f t="shared" si="2"/>
        <v>0</v>
      </c>
    </row>
    <row r="87" spans="1:11" x14ac:dyDescent="0.2">
      <c r="B87" s="14" t="s">
        <v>93</v>
      </c>
      <c r="C87" s="11">
        <v>1179924721</v>
      </c>
      <c r="D87" s="11">
        <v>1179924721</v>
      </c>
      <c r="E87" s="11">
        <v>406792124</v>
      </c>
      <c r="F87" s="11">
        <v>406792124</v>
      </c>
      <c r="G87" s="11">
        <v>210054857</v>
      </c>
      <c r="H87" s="11">
        <v>223891872</v>
      </c>
      <c r="I87" s="11">
        <v>196737267</v>
      </c>
      <c r="J87" s="11">
        <v>182900252</v>
      </c>
      <c r="K87" s="12">
        <f t="shared" si="2"/>
        <v>-13837015</v>
      </c>
    </row>
    <row r="88" spans="1:11" x14ac:dyDescent="0.2">
      <c r="B88" s="14" t="s">
        <v>94</v>
      </c>
      <c r="C88" s="11"/>
      <c r="D88" s="11"/>
      <c r="E88" s="11"/>
      <c r="F88" s="11"/>
      <c r="G88" s="11">
        <v>13837015</v>
      </c>
      <c r="H88" s="11"/>
      <c r="I88" s="11"/>
      <c r="J88" s="11">
        <v>13837015</v>
      </c>
      <c r="K88" s="12">
        <f t="shared" si="2"/>
        <v>13837015</v>
      </c>
    </row>
    <row r="89" spans="1:11" x14ac:dyDescent="0.2">
      <c r="B89" s="14" t="s">
        <v>95</v>
      </c>
      <c r="C89" s="11">
        <v>1179924721</v>
      </c>
      <c r="D89" s="11">
        <v>1179924721</v>
      </c>
      <c r="E89" s="11">
        <v>406792124</v>
      </c>
      <c r="F89" s="11">
        <v>406792124</v>
      </c>
      <c r="G89" s="11">
        <v>223891872</v>
      </c>
      <c r="H89" s="11">
        <v>223891872</v>
      </c>
      <c r="I89" s="11">
        <v>196737267</v>
      </c>
      <c r="J89" s="11">
        <v>196737267</v>
      </c>
      <c r="K89" s="12">
        <f>+K45+K46+K88</f>
        <v>-51671077</v>
      </c>
    </row>
  </sheetData>
  <mergeCells count="7">
    <mergeCell ref="B8:J8"/>
    <mergeCell ref="B9:J9"/>
    <mergeCell ref="B10:J10"/>
    <mergeCell ref="C12:D12"/>
    <mergeCell ref="E12:F12"/>
    <mergeCell ref="G12:H12"/>
    <mergeCell ref="I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2023-03-16T20:36:10Z</dcterms:created>
  <dcterms:modified xsi:type="dcterms:W3CDTF">2023-03-16T20:36:41Z</dcterms:modified>
</cp:coreProperties>
</file>