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vaniapoyanco/Desktop/ong/"/>
    </mc:Choice>
  </mc:AlternateContent>
  <xr:revisionPtr revIDLastSave="0" documentId="13_ncr:1_{D6483545-B1CD-1242-A6B7-9FA899CC6332}" xr6:coauthVersionLast="47" xr6:coauthVersionMax="47" xr10:uidLastSave="{00000000-0000-0000-0000-000000000000}"/>
  <bookViews>
    <workbookView xWindow="0" yWindow="460" windowWidth="28800" windowHeight="15040" xr2:uid="{00000000-000D-0000-FFFF-FFFF00000000}"/>
  </bookViews>
  <sheets>
    <sheet name="Balance General  Plantilla" sheetId="4" r:id="rId1"/>
    <sheet name="cartola bancaria" sheetId="2" r:id="rId2"/>
    <sheet name="detalle pasivos" sheetId="6" r:id="rId3"/>
    <sheet name="detalle capital" sheetId="7" r:id="rId4"/>
    <sheet name="detalle de ingresos 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D20" i="4"/>
  <c r="D43" i="4" s="1"/>
  <c r="D41" i="4"/>
  <c r="I40" i="4"/>
  <c r="I43" i="4" s="1"/>
  <c r="D34" i="4"/>
  <c r="I27" i="4"/>
  <c r="I20" i="4"/>
  <c r="I30" i="4" l="1"/>
  <c r="I46" i="4" s="1"/>
</calcChain>
</file>

<file path=xl/sharedStrings.xml><?xml version="1.0" encoding="utf-8"?>
<sst xmlns="http://schemas.openxmlformats.org/spreadsheetml/2006/main" count="64" uniqueCount="59">
  <si>
    <t>ACTIVO</t>
  </si>
  <si>
    <t>Activo Circulante</t>
  </si>
  <si>
    <t>Bancos</t>
  </si>
  <si>
    <t>Total Activo Circulante</t>
  </si>
  <si>
    <t>Activo Fijo</t>
  </si>
  <si>
    <t>Edificios</t>
  </si>
  <si>
    <t>Terrenos</t>
  </si>
  <si>
    <t>Depreciación acumulada</t>
  </si>
  <si>
    <t>Mobiliario y equipo.</t>
  </si>
  <si>
    <t>Equipo de transporte</t>
  </si>
  <si>
    <t>Equipo de cómputo</t>
  </si>
  <si>
    <t>Total Activo Fijo</t>
  </si>
  <si>
    <t>Activo diferido</t>
  </si>
  <si>
    <t>Rentas pagadas por anticipado</t>
  </si>
  <si>
    <t>Otros activos diferidos</t>
  </si>
  <si>
    <t>Total Activo Diferido</t>
  </si>
  <si>
    <t xml:space="preserve">SUMA DEL ACTIVO </t>
  </si>
  <si>
    <t>PASIVO</t>
  </si>
  <si>
    <t>Pasivo Circulante</t>
  </si>
  <si>
    <t>Proveedores</t>
  </si>
  <si>
    <t>Acreedores</t>
  </si>
  <si>
    <t>Intereses por pagar</t>
  </si>
  <si>
    <t>Total Pasivo Circulante</t>
  </si>
  <si>
    <t>Pasivo a Largo Plazo</t>
  </si>
  <si>
    <t>Documentos por pagar a largo plazo</t>
  </si>
  <si>
    <t>CAPITAL CONTABLE</t>
  </si>
  <si>
    <t>Capital social</t>
  </si>
  <si>
    <t>Reservas</t>
  </si>
  <si>
    <t>Resultados de ejercicios anteriores</t>
  </si>
  <si>
    <t>Resultados del ejercicio</t>
  </si>
  <si>
    <t>Total Capital contable</t>
  </si>
  <si>
    <t>SUMA DEL CAPITAL CONTABLE</t>
  </si>
  <si>
    <t>SUMA DEL PASIVO + CAPITAL CONTABLE</t>
  </si>
  <si>
    <t>SUMA DEL PASIVO</t>
  </si>
  <si>
    <t xml:space="preserve">ONG KORBAN </t>
  </si>
  <si>
    <t>multas por pagar</t>
  </si>
  <si>
    <t>Caja/donaciones en efectivo</t>
  </si>
  <si>
    <t>RED DE ALIMENTOS</t>
  </si>
  <si>
    <t>ENERO</t>
  </si>
  <si>
    <t>MARZO</t>
  </si>
  <si>
    <t>ABRIL</t>
  </si>
  <si>
    <t>MAYO</t>
  </si>
  <si>
    <t>JUNIO</t>
  </si>
  <si>
    <t>JULIO</t>
  </si>
  <si>
    <t>NOVIEMBRE</t>
  </si>
  <si>
    <t>OCTUBRE</t>
  </si>
  <si>
    <t>SEPTIEMBRE</t>
  </si>
  <si>
    <t>AGOSTO</t>
  </si>
  <si>
    <t>FEBRERO</t>
  </si>
  <si>
    <t xml:space="preserve"> Diciembre </t>
  </si>
  <si>
    <t>$159. 549</t>
  </si>
  <si>
    <t>TOTAL ANUAL:</t>
  </si>
  <si>
    <t>Red de alimentos</t>
  </si>
  <si>
    <t>Año 2023</t>
  </si>
  <si>
    <t xml:space="preserve">año 2023 </t>
  </si>
  <si>
    <t xml:space="preserve">Abonos </t>
  </si>
  <si>
    <t>Cargos</t>
  </si>
  <si>
    <t xml:space="preserve">falta: descargar comprobante del sii de pago de multas y el de capital inicial contable del sii </t>
  </si>
  <si>
    <t>BALANCE GENERL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</si>
</sst>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2" formatCode="_-&quot;$&quot;* #,##0_-;\-&quot;$&quot;* #,##0_-;_-&quot;$&quot;* &quot;-&quot;_-;_-@_-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6307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16307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07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163072"/>
      </right>
      <top style="thin">
        <color rgb="FF163072"/>
      </top>
      <bottom/>
      <diagonal/>
    </border>
    <border>
      <left/>
      <right style="thin">
        <color rgb="FF163072"/>
      </right>
      <top/>
      <bottom/>
      <diagonal/>
    </border>
    <border>
      <left/>
      <right style="thin">
        <color rgb="FF163072"/>
      </right>
      <top/>
      <bottom style="thin">
        <color rgb="FF163072"/>
      </bottom>
      <diagonal/>
    </border>
    <border>
      <left style="thin">
        <color rgb="FF163072"/>
      </left>
      <right/>
      <top style="thin">
        <color rgb="FF163072"/>
      </top>
      <bottom/>
      <diagonal/>
    </border>
    <border>
      <left style="thin">
        <color rgb="FF163072"/>
      </left>
      <right/>
      <top/>
      <bottom/>
      <diagonal/>
    </border>
    <border>
      <left style="thin">
        <color rgb="FF163072"/>
      </left>
      <right/>
      <top/>
      <bottom style="thin">
        <color rgb="FF163072"/>
      </bottom>
      <diagonal/>
    </border>
    <border>
      <left/>
      <right/>
      <top/>
      <bottom style="medium">
        <color rgb="FF163072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7" xfId="0" applyFont="1" applyBorder="1"/>
    <xf numFmtId="0" fontId="0" fillId="0" borderId="7" xfId="0" applyBorder="1"/>
    <xf numFmtId="0" fontId="4" fillId="3" borderId="0" xfId="0" applyFont="1" applyFill="1"/>
    <xf numFmtId="0" fontId="6" fillId="2" borderId="0" xfId="0" applyFont="1" applyFill="1" applyAlignment="1">
      <alignment horizontal="center"/>
    </xf>
    <xf numFmtId="164" fontId="0" fillId="0" borderId="0" xfId="0" applyNumberFormat="1"/>
    <xf numFmtId="0" fontId="0" fillId="3" borderId="0" xfId="0" applyFill="1"/>
    <xf numFmtId="164" fontId="4" fillId="3" borderId="0" xfId="0" applyNumberFormat="1" applyFont="1" applyFill="1"/>
    <xf numFmtId="164" fontId="7" fillId="0" borderId="0" xfId="0" applyNumberFormat="1" applyFont="1"/>
    <xf numFmtId="0" fontId="4" fillId="0" borderId="0" xfId="0" applyFont="1"/>
    <xf numFmtId="164" fontId="4" fillId="0" borderId="0" xfId="0" applyNumberFormat="1" applyFont="1"/>
    <xf numFmtId="9" fontId="0" fillId="0" borderId="0" xfId="1" applyFont="1"/>
    <xf numFmtId="42" fontId="0" fillId="0" borderId="0" xfId="2" applyFont="1"/>
    <xf numFmtId="0" fontId="8" fillId="0" borderId="0" xfId="0" applyFont="1"/>
    <xf numFmtId="6" fontId="0" fillId="0" borderId="0" xfId="0" applyNumberFormat="1"/>
    <xf numFmtId="6" fontId="0" fillId="0" borderId="0" xfId="0" applyNumberFormat="1" applyAlignment="1">
      <alignment horizontal="right"/>
    </xf>
    <xf numFmtId="6" fontId="4" fillId="0" borderId="0" xfId="0" applyNumberFormat="1" applyFont="1"/>
    <xf numFmtId="6" fontId="0" fillId="0" borderId="0" xfId="0" applyNumberFormat="1" applyAlignment="1">
      <alignment horizontal="center"/>
    </xf>
    <xf numFmtId="0" fontId="7" fillId="3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oneda [0]" xfId="2" builtinId="7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163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635000</xdr:colOff>
      <xdr:row>2</xdr:row>
      <xdr:rowOff>63500</xdr:rowOff>
    </xdr:from>
    <xdr:to>
      <xdr:col>1</xdr:col>
      <xdr:colOff>1993900</xdr:colOff>
      <xdr:row>8</xdr:row>
      <xdr:rowOff>115711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2CBFCD-049C-61F4-2B11-60BC26548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00" y="444500"/>
          <a:ext cx="1358900" cy="12079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457200</xdr:colOff>
      <xdr:row>43</xdr:row>
      <xdr:rowOff>37954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AABAD-0DB6-A94D-BF96-58356DE9E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571500"/>
          <a:ext cx="6235700" cy="76579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0</xdr:rowOff>
    </xdr:from>
    <xdr:to>
      <xdr:col>9</xdr:col>
      <xdr:colOff>304106</xdr:colOff>
      <xdr:row>52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EBAEF2-33E9-981E-3D7C-0D2A05831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0"/>
          <a:ext cx="7454206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4</xdr:row>
      <xdr:rowOff>50800</xdr:rowOff>
    </xdr:from>
    <xdr:to>
      <xdr:col>9</xdr:col>
      <xdr:colOff>596900</xdr:colOff>
      <xdr:row>35</xdr:row>
      <xdr:rowOff>151245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3CA1CB-E6FE-C241-5A9A-7CA32B270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812800"/>
          <a:ext cx="7772400" cy="6005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K50"/>
  <sheetViews>
    <sheetView tabSelected="1" topLeftCell="A9" workbookViewId="0">
      <selection activeCell="K16" sqref="K16"/>
    </sheetView>
  </sheetViews>
  <sheetFormatPr baseColWidth="10" defaultRowHeight="15" x14ac:dyDescent="0.2"/>
  <cols>
    <col min="2" max="2" width="28.1640625" bestFit="1" customWidth="1"/>
    <col min="7" max="7" width="40.83203125" bestFit="1" customWidth="1"/>
    <col min="8" max="8" width="18.33203125" customWidth="1"/>
  </cols>
  <sheetData>
    <row r="3" spans="2:10" x14ac:dyDescent="0.2">
      <c r="B3" s="19"/>
      <c r="C3" s="20"/>
    </row>
    <row r="4" spans="2:10" x14ac:dyDescent="0.2">
      <c r="B4" s="21"/>
      <c r="C4" s="22"/>
    </row>
    <row r="5" spans="2:10" x14ac:dyDescent="0.2">
      <c r="B5" s="21"/>
      <c r="C5" s="22"/>
      <c r="D5" s="25" t="s">
        <v>34</v>
      </c>
      <c r="E5" s="25"/>
      <c r="F5" s="25"/>
      <c r="G5" s="25"/>
      <c r="H5" s="25"/>
      <c r="I5" s="25"/>
      <c r="J5" s="25"/>
    </row>
    <row r="6" spans="2:10" x14ac:dyDescent="0.2">
      <c r="B6" s="21"/>
      <c r="C6" s="22"/>
    </row>
    <row r="7" spans="2:10" ht="16" x14ac:dyDescent="0.2">
      <c r="B7" s="21"/>
      <c r="C7" s="22"/>
      <c r="D7" s="26" t="s">
        <v>58</v>
      </c>
      <c r="E7" s="26"/>
      <c r="F7" s="26"/>
      <c r="G7" s="26"/>
      <c r="H7" s="26"/>
      <c r="I7" s="26"/>
      <c r="J7" s="26"/>
    </row>
    <row r="8" spans="2:10" x14ac:dyDescent="0.2">
      <c r="B8" s="21"/>
      <c r="C8" s="22"/>
    </row>
    <row r="9" spans="2:10" x14ac:dyDescent="0.2">
      <c r="B9" s="23"/>
      <c r="C9" s="24"/>
    </row>
    <row r="11" spans="2:10" ht="16" x14ac:dyDescent="0.2">
      <c r="B11" s="18" t="s">
        <v>0</v>
      </c>
      <c r="C11" s="18"/>
      <c r="G11" s="18" t="s">
        <v>17</v>
      </c>
      <c r="H11" s="18"/>
    </row>
    <row r="13" spans="2:10" ht="16" thickBot="1" x14ac:dyDescent="0.25">
      <c r="B13" s="1" t="s">
        <v>1</v>
      </c>
      <c r="G13" s="1" t="s">
        <v>18</v>
      </c>
    </row>
    <row r="15" spans="2:10" x14ac:dyDescent="0.2">
      <c r="B15" t="s">
        <v>36</v>
      </c>
      <c r="D15" s="12">
        <v>300000</v>
      </c>
      <c r="G15" t="s">
        <v>19</v>
      </c>
      <c r="I15" s="5">
        <v>0</v>
      </c>
    </row>
    <row r="16" spans="2:10" x14ac:dyDescent="0.2">
      <c r="B16" t="s">
        <v>2</v>
      </c>
      <c r="D16" s="12">
        <v>25100</v>
      </c>
      <c r="G16" t="s">
        <v>20</v>
      </c>
      <c r="I16" s="5">
        <v>0</v>
      </c>
    </row>
    <row r="17" spans="2:11" x14ac:dyDescent="0.2">
      <c r="B17" t="s">
        <v>52</v>
      </c>
      <c r="D17" s="17">
        <v>1629788</v>
      </c>
      <c r="G17" t="s">
        <v>21</v>
      </c>
      <c r="I17" s="5">
        <v>0</v>
      </c>
    </row>
    <row r="18" spans="2:11" x14ac:dyDescent="0.2">
      <c r="D18" s="5"/>
      <c r="G18" t="s">
        <v>35</v>
      </c>
      <c r="I18" s="5">
        <v>77752</v>
      </c>
    </row>
    <row r="19" spans="2:11" ht="16" thickBot="1" x14ac:dyDescent="0.25">
      <c r="B19" s="2"/>
      <c r="D19" s="5"/>
      <c r="G19" s="2"/>
      <c r="I19" s="5"/>
    </row>
    <row r="20" spans="2:11" x14ac:dyDescent="0.2">
      <c r="B20" s="3" t="s">
        <v>3</v>
      </c>
      <c r="C20" s="6"/>
      <c r="D20" s="7">
        <f>SUM(D15:D19)</f>
        <v>1954888</v>
      </c>
      <c r="G20" s="3" t="s">
        <v>22</v>
      </c>
      <c r="H20" s="6"/>
      <c r="I20" s="7">
        <f>SUM(I15:I19)</f>
        <v>77752</v>
      </c>
      <c r="K20" s="11"/>
    </row>
    <row r="23" spans="2:11" ht="16" thickBot="1" x14ac:dyDescent="0.25">
      <c r="B23" s="1" t="s">
        <v>4</v>
      </c>
      <c r="G23" s="1" t="s">
        <v>23</v>
      </c>
    </row>
    <row r="25" spans="2:11" x14ac:dyDescent="0.2">
      <c r="B25" t="s">
        <v>5</v>
      </c>
      <c r="D25" s="5"/>
    </row>
    <row r="26" spans="2:11" ht="16" thickBot="1" x14ac:dyDescent="0.25">
      <c r="B26" t="s">
        <v>6</v>
      </c>
      <c r="D26" s="5"/>
      <c r="G26" s="2" t="s">
        <v>24</v>
      </c>
      <c r="I26" s="5"/>
    </row>
    <row r="27" spans="2:11" x14ac:dyDescent="0.2">
      <c r="B27" t="s">
        <v>7</v>
      </c>
      <c r="D27" s="5"/>
      <c r="G27" s="3" t="s">
        <v>22</v>
      </c>
      <c r="H27" s="6"/>
      <c r="I27" s="7">
        <f>SUM(I26)</f>
        <v>0</v>
      </c>
    </row>
    <row r="28" spans="2:11" x14ac:dyDescent="0.2">
      <c r="B28" t="s">
        <v>8</v>
      </c>
      <c r="D28" s="5"/>
    </row>
    <row r="29" spans="2:11" x14ac:dyDescent="0.2">
      <c r="B29" t="s">
        <v>7</v>
      </c>
      <c r="D29" s="5"/>
    </row>
    <row r="30" spans="2:11" ht="16" x14ac:dyDescent="0.2">
      <c r="B30" t="s">
        <v>9</v>
      </c>
      <c r="D30" s="5"/>
      <c r="G30" s="4" t="s">
        <v>33</v>
      </c>
      <c r="I30" s="8">
        <f>+I20+I27</f>
        <v>77752</v>
      </c>
    </row>
    <row r="31" spans="2:11" x14ac:dyDescent="0.2">
      <c r="B31" t="s">
        <v>7</v>
      </c>
      <c r="D31" s="5"/>
    </row>
    <row r="32" spans="2:11" x14ac:dyDescent="0.2">
      <c r="B32" t="s">
        <v>10</v>
      </c>
      <c r="D32" s="5"/>
    </row>
    <row r="33" spans="2:10" ht="16" thickBot="1" x14ac:dyDescent="0.25">
      <c r="B33" s="2" t="s">
        <v>7</v>
      </c>
      <c r="D33" s="5"/>
    </row>
    <row r="34" spans="2:10" ht="16" x14ac:dyDescent="0.2">
      <c r="B34" s="3" t="s">
        <v>11</v>
      </c>
      <c r="C34" s="6"/>
      <c r="D34" s="7">
        <f>SUM(D25:D33)</f>
        <v>0</v>
      </c>
      <c r="G34" s="18" t="s">
        <v>25</v>
      </c>
      <c r="H34" s="18"/>
    </row>
    <row r="35" spans="2:10" x14ac:dyDescent="0.2">
      <c r="B35" s="9"/>
      <c r="D35" s="10"/>
    </row>
    <row r="36" spans="2:10" x14ac:dyDescent="0.2">
      <c r="G36" t="s">
        <v>26</v>
      </c>
      <c r="I36" s="5"/>
    </row>
    <row r="37" spans="2:10" ht="16" thickBot="1" x14ac:dyDescent="0.25">
      <c r="B37" s="1" t="s">
        <v>12</v>
      </c>
      <c r="G37" t="s">
        <v>27</v>
      </c>
      <c r="I37" s="5"/>
    </row>
    <row r="38" spans="2:10" x14ac:dyDescent="0.2">
      <c r="G38" t="s">
        <v>28</v>
      </c>
      <c r="I38" s="5"/>
    </row>
    <row r="39" spans="2:10" x14ac:dyDescent="0.2">
      <c r="B39" t="s">
        <v>13</v>
      </c>
      <c r="D39" s="5"/>
      <c r="G39" t="s">
        <v>29</v>
      </c>
      <c r="I39" s="5"/>
    </row>
    <row r="40" spans="2:10" ht="16" thickBot="1" x14ac:dyDescent="0.25">
      <c r="B40" s="2" t="s">
        <v>14</v>
      </c>
      <c r="D40" s="5"/>
      <c r="G40" s="3" t="s">
        <v>30</v>
      </c>
      <c r="H40" s="6"/>
      <c r="I40" s="7">
        <f>SUM(I36:I39)</f>
        <v>0</v>
      </c>
    </row>
    <row r="41" spans="2:10" x14ac:dyDescent="0.2">
      <c r="B41" s="3" t="s">
        <v>15</v>
      </c>
      <c r="C41" s="6"/>
      <c r="D41" s="7">
        <f>SUM(D39:D40)</f>
        <v>0</v>
      </c>
    </row>
    <row r="43" spans="2:10" ht="16" x14ac:dyDescent="0.2">
      <c r="B43" s="4" t="s">
        <v>16</v>
      </c>
      <c r="D43" s="8">
        <f>+D20+D34+D41</f>
        <v>1954888</v>
      </c>
      <c r="G43" s="4" t="s">
        <v>31</v>
      </c>
      <c r="I43" s="8">
        <f>+I40</f>
        <v>0</v>
      </c>
    </row>
    <row r="44" spans="2:10" x14ac:dyDescent="0.2">
      <c r="J44" s="5"/>
    </row>
    <row r="45" spans="2:10" x14ac:dyDescent="0.2">
      <c r="J45" s="5"/>
    </row>
    <row r="46" spans="2:10" ht="16" x14ac:dyDescent="0.2">
      <c r="G46" s="4" t="s">
        <v>32</v>
      </c>
      <c r="I46" s="8">
        <f>+I43+I30</f>
        <v>77752</v>
      </c>
    </row>
    <row r="50" spans="7:8" x14ac:dyDescent="0.2">
      <c r="G50" t="s">
        <v>57</v>
      </c>
      <c r="H50" s="5"/>
    </row>
  </sheetData>
  <mergeCells count="6">
    <mergeCell ref="G34:H34"/>
    <mergeCell ref="B3:C9"/>
    <mergeCell ref="D5:J5"/>
    <mergeCell ref="D7:J7"/>
    <mergeCell ref="B11:C11"/>
    <mergeCell ref="G11:H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7:O18"/>
  <sheetViews>
    <sheetView topLeftCell="C14" zoomScale="167" workbookViewId="0">
      <selection activeCell="O18" sqref="O18"/>
    </sheetView>
  </sheetViews>
  <sheetFormatPr baseColWidth="10" defaultRowHeight="15" x14ac:dyDescent="0.2"/>
  <sheetData>
    <row r="17" spans="10:15" x14ac:dyDescent="0.2">
      <c r="J17" t="s">
        <v>55</v>
      </c>
      <c r="M17" t="s">
        <v>56</v>
      </c>
    </row>
    <row r="18" spans="10:15" x14ac:dyDescent="0.2">
      <c r="J18" t="s">
        <v>54</v>
      </c>
      <c r="K18" s="14">
        <v>115100</v>
      </c>
      <c r="M18" t="s">
        <v>54</v>
      </c>
      <c r="N18" s="14">
        <v>90000</v>
      </c>
      <c r="O18" s="14">
        <f>K18-N18</f>
        <v>25100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9112-A669-0F4D-B5EA-39169451B036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57E0-72A1-EC4C-9791-9D5742F70D3F}">
  <dimension ref="A1"/>
  <sheetViews>
    <sheetView workbookViewId="0">
      <selection activeCell="L18" sqref="L18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5715-AF16-9B41-BFD8-1767C20BEF7A}">
  <dimension ref="A1:K15"/>
  <sheetViews>
    <sheetView workbookViewId="0">
      <selection activeCell="B15" sqref="B15"/>
    </sheetView>
  </sheetViews>
  <sheetFormatPr baseColWidth="10" defaultRowHeight="15" x14ac:dyDescent="0.2"/>
  <cols>
    <col min="1" max="1" width="20.6640625" customWidth="1"/>
  </cols>
  <sheetData>
    <row r="1" spans="1:11" ht="16" x14ac:dyDescent="0.2">
      <c r="A1" s="27" t="s">
        <v>53</v>
      </c>
      <c r="B1" s="27"/>
    </row>
    <row r="2" spans="1:11" ht="19" x14ac:dyDescent="0.25">
      <c r="A2" s="13" t="s">
        <v>37</v>
      </c>
    </row>
    <row r="3" spans="1:11" x14ac:dyDescent="0.2">
      <c r="A3" t="s">
        <v>38</v>
      </c>
      <c r="B3" s="14">
        <v>180623</v>
      </c>
      <c r="D3" s="14"/>
      <c r="K3" s="14"/>
    </row>
    <row r="4" spans="1:11" x14ac:dyDescent="0.2">
      <c r="A4" t="s">
        <v>48</v>
      </c>
      <c r="B4" s="14">
        <v>28774</v>
      </c>
      <c r="K4" s="14"/>
    </row>
    <row r="5" spans="1:11" x14ac:dyDescent="0.2">
      <c r="A5" t="s">
        <v>39</v>
      </c>
      <c r="B5" s="14">
        <v>64621</v>
      </c>
      <c r="K5" s="14"/>
    </row>
    <row r="6" spans="1:11" x14ac:dyDescent="0.2">
      <c r="A6" t="s">
        <v>40</v>
      </c>
      <c r="B6" s="14">
        <v>104740</v>
      </c>
      <c r="K6" s="14"/>
    </row>
    <row r="7" spans="1:11" x14ac:dyDescent="0.2">
      <c r="A7" t="s">
        <v>41</v>
      </c>
      <c r="B7" s="14">
        <v>150862</v>
      </c>
      <c r="K7" s="14"/>
    </row>
    <row r="8" spans="1:11" x14ac:dyDescent="0.2">
      <c r="A8" t="s">
        <v>42</v>
      </c>
      <c r="B8" s="14">
        <v>208033</v>
      </c>
      <c r="K8" s="14"/>
    </row>
    <row r="9" spans="1:11" x14ac:dyDescent="0.2">
      <c r="A9" t="s">
        <v>43</v>
      </c>
      <c r="B9" s="14">
        <v>198590</v>
      </c>
      <c r="K9" s="14"/>
    </row>
    <row r="10" spans="1:11" x14ac:dyDescent="0.2">
      <c r="A10" t="s">
        <v>47</v>
      </c>
      <c r="B10" s="14">
        <v>135345</v>
      </c>
      <c r="K10" s="14"/>
    </row>
    <row r="11" spans="1:11" x14ac:dyDescent="0.2">
      <c r="A11" t="s">
        <v>46</v>
      </c>
      <c r="B11" s="14">
        <v>111348</v>
      </c>
      <c r="K11" s="14"/>
    </row>
    <row r="12" spans="1:11" x14ac:dyDescent="0.2">
      <c r="A12" t="s">
        <v>45</v>
      </c>
      <c r="B12" s="14">
        <v>145687</v>
      </c>
      <c r="K12" s="14"/>
    </row>
    <row r="13" spans="1:11" x14ac:dyDescent="0.2">
      <c r="A13" t="s">
        <v>44</v>
      </c>
      <c r="B13" s="15" t="s">
        <v>50</v>
      </c>
      <c r="K13" s="15"/>
    </row>
    <row r="14" spans="1:11" x14ac:dyDescent="0.2">
      <c r="A14" t="s">
        <v>49</v>
      </c>
      <c r="B14" s="14">
        <v>141616</v>
      </c>
      <c r="K14" s="14"/>
    </row>
    <row r="15" spans="1:11" x14ac:dyDescent="0.2">
      <c r="A15" s="9" t="s">
        <v>51</v>
      </c>
      <c r="B15" s="16">
        <v>1629788</v>
      </c>
      <c r="K15" s="14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Balance General  Plantilla</vt:lpstr>
      <vt:lpstr>cartola bancaria</vt:lpstr>
      <vt:lpstr>detalle pasivos</vt:lpstr>
      <vt:lpstr>detalle capital</vt:lpstr>
      <vt:lpstr>detalle de ingresos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DVillicaña</dc:creator>
  <cp:lastModifiedBy>YVANIA ESTER POYANCO RUIZ</cp:lastModifiedBy>
  <dcterms:created xsi:type="dcterms:W3CDTF">2015-03-30T17:09:46Z</dcterms:created>
  <dcterms:modified xsi:type="dcterms:W3CDTF">2024-05-29T01:43:55Z</dcterms:modified>
</cp:coreProperties>
</file>