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ers\pc\Documents\carlos espinoza\OTROS\2024\CIERRE DICIEMBRE 24\"/>
    </mc:Choice>
  </mc:AlternateContent>
  <bookViews>
    <workbookView xWindow="0" yWindow="0" windowWidth="28800" windowHeight="12330"/>
  </bookViews>
  <sheets>
    <sheet name="EEFF" sheetId="1" r:id="rId1"/>
    <sheet name="EERR" sheetId="2" r:id="rId2"/>
  </sheets>
  <externalReferences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9" i="2" l="1"/>
  <c r="H19" i="2"/>
  <c r="I18" i="2"/>
  <c r="H18" i="2"/>
  <c r="I17" i="2"/>
  <c r="H17" i="2"/>
  <c r="I16" i="2"/>
  <c r="H16" i="2"/>
  <c r="I15" i="2"/>
  <c r="I20" i="2" s="1"/>
  <c r="H15" i="2"/>
  <c r="H20" i="2" l="1"/>
  <c r="H22" i="2"/>
  <c r="I22" i="2"/>
</calcChain>
</file>

<file path=xl/sharedStrings.xml><?xml version="1.0" encoding="utf-8"?>
<sst xmlns="http://schemas.openxmlformats.org/spreadsheetml/2006/main" count="78" uniqueCount="62">
  <si>
    <t>ESTADO DE SITUACIÓN FINANCIERA</t>
  </si>
  <si>
    <t>Miles de pesos</t>
  </si>
  <si>
    <t>CUENTAS</t>
  </si>
  <si>
    <t>M$</t>
  </si>
  <si>
    <t>ACTIVOS</t>
  </si>
  <si>
    <t>ACTIVO CORRIENTE</t>
  </si>
  <si>
    <t>Efectivo y equivalentes al efectivo</t>
  </si>
  <si>
    <t>Deudores comerciales y otras cuentas por cobrar corrientes</t>
  </si>
  <si>
    <t>Otros activos no financieros corrientes</t>
  </si>
  <si>
    <t>Inventarios</t>
  </si>
  <si>
    <t>Activos por impuestos corrientes</t>
  </si>
  <si>
    <t xml:space="preserve">                  TOTAL ACTIVO CORRIENTE</t>
  </si>
  <si>
    <t>ACTIVO NO CORRIENTE</t>
  </si>
  <si>
    <t>Otros activos no financieros no corrientes</t>
  </si>
  <si>
    <t>Propiedades planta y equipo</t>
  </si>
  <si>
    <t xml:space="preserve">                  TOTAL ACTIVO NO CORRIENTE</t>
  </si>
  <si>
    <t xml:space="preserve">                  TOTAL ACTIVOS</t>
  </si>
  <si>
    <t>PASIVOS</t>
  </si>
  <si>
    <t>PASIVO CORRIENTE</t>
  </si>
  <si>
    <t>Otros pasivos financieros corrientes</t>
  </si>
  <si>
    <t>Pasivos por arrendamientos corrientes</t>
  </si>
  <si>
    <t>Cuentas por pagar comerciales y otras cuentas por pagar, corrientes</t>
  </si>
  <si>
    <t>Otras provisiones corrientes</t>
  </si>
  <si>
    <t>Provisiones corrientes por beneficios a los empleados</t>
  </si>
  <si>
    <t>Pasivos por impuestos corrientes</t>
  </si>
  <si>
    <t>Otros pasivos no financieros corrientes</t>
  </si>
  <si>
    <t xml:space="preserve">                  TOTAL PASIVO CORRIENTE</t>
  </si>
  <si>
    <t>PASIVO NO CORRIENTE</t>
  </si>
  <si>
    <t>Otros pasivos no financieros no corrientes</t>
  </si>
  <si>
    <t xml:space="preserve">                  TOTAL PASIVO NO CORRIENTE</t>
  </si>
  <si>
    <t xml:space="preserve">                  TOTAL PASIVOS</t>
  </si>
  <si>
    <t>PATRIMONIO</t>
  </si>
  <si>
    <t>Patrimonio</t>
  </si>
  <si>
    <t>Resultados acumulados</t>
  </si>
  <si>
    <t>Resultado del ejercicio</t>
  </si>
  <si>
    <t xml:space="preserve">                  TOTAL PATRIMONIO</t>
  </si>
  <si>
    <t xml:space="preserve">                  TOTAL PASIVOS Y PATRIMONIO</t>
  </si>
  <si>
    <t>FECHA:</t>
  </si>
  <si>
    <t xml:space="preserve"> _______________________________________________</t>
  </si>
  <si>
    <t xml:space="preserve">           Director de Administración y Finanzas</t>
  </si>
  <si>
    <t>Presidente de la Entidad</t>
  </si>
  <si>
    <t>Nombre de la Entidad:  CORPORACION MUNICIPAL DE VIÑA DEL MAR.</t>
  </si>
  <si>
    <t xml:space="preserve">Nombre de la Entidad: </t>
  </si>
  <si>
    <t>CORPORACION MUNICIPAL DE VIÑA DEL MAR</t>
  </si>
  <si>
    <t>ESTADO DE RESULTADOS</t>
  </si>
  <si>
    <t>ESTADO DE RESULTADO</t>
  </si>
  <si>
    <t>Ingreso de actividades ordinarias</t>
  </si>
  <si>
    <t>X</t>
  </si>
  <si>
    <t>Costos operacionales</t>
  </si>
  <si>
    <t>(X)</t>
  </si>
  <si>
    <t>(=) Margen Bruto</t>
  </si>
  <si>
    <t>Aportes Ministeriales</t>
  </si>
  <si>
    <t>Aportes de municipalidades</t>
  </si>
  <si>
    <t>Gastos de administración</t>
  </si>
  <si>
    <t>Otras ganancias / (pérdidas)</t>
  </si>
  <si>
    <t>Costos financieros</t>
  </si>
  <si>
    <t>(=) Resultado del ejercicio antes del impuesto</t>
  </si>
  <si>
    <t>Impuestos a las ganancias</t>
  </si>
  <si>
    <t>(=) Resultado del ejercicio después del impuesto</t>
  </si>
  <si>
    <t>Director de Administración y Finanzas</t>
  </si>
  <si>
    <t>Al 31 de diciembre de 2024</t>
  </si>
  <si>
    <t>Desde el 1 de enero al 31 de diciembre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</si>
</sst>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2" formatCode="_ &quot;$&quot;* #,##0_ ;_ &quot;$&quot;* \-#,##0_ ;_ &quot;$&quot;* &quot;-&quot;_ ;_ @_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/>
      <diagonal/>
    </border>
    <border>
      <left style="thin">
        <color theme="2" tint="-9.9948118533890809E-2"/>
      </left>
      <right style="thin">
        <color theme="2" tint="-9.9948118533890809E-2"/>
      </right>
      <top/>
      <bottom/>
      <diagonal/>
    </border>
    <border>
      <left style="thin">
        <color theme="2" tint="-9.9948118533890809E-2"/>
      </left>
      <right style="thin">
        <color theme="2" tint="-9.9948118533890809E-2"/>
      </right>
      <top/>
      <bottom style="thin">
        <color theme="2" tint="-9.9948118533890809E-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2" fontId="1" fillId="0" borderId="0" applyFont="0" applyFill="0" applyBorder="0" applyAlignment="0" applyProtection="0"/>
  </cellStyleXfs>
  <cellXfs count="67">
    <xf numFmtId="0" fontId="0" fillId="0" borderId="0" xfId="0"/>
    <xf numFmtId="3" fontId="0" fillId="0" borderId="0" xfId="0" applyNumberFormat="1" applyAlignment="1"/>
    <xf numFmtId="0" fontId="0" fillId="0" borderId="1" xfId="0" applyBorder="1"/>
    <xf numFmtId="0" fontId="0" fillId="0" borderId="2" xfId="0" applyBorder="1"/>
    <xf numFmtId="3" fontId="0" fillId="0" borderId="2" xfId="0" applyNumberFormat="1" applyBorder="1" applyAlignment="1"/>
    <xf numFmtId="0" fontId="0" fillId="0" borderId="3" xfId="0" applyBorder="1"/>
    <xf numFmtId="0" fontId="0" fillId="0" borderId="4" xfId="0" applyBorder="1"/>
    <xf numFmtId="0" fontId="0" fillId="0" borderId="0" xfId="0" applyBorder="1"/>
    <xf numFmtId="3" fontId="0" fillId="0" borderId="0" xfId="0" applyNumberFormat="1" applyBorder="1" applyAlignment="1"/>
    <xf numFmtId="0" fontId="0" fillId="0" borderId="5" xfId="0" applyBorder="1"/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/>
    <xf numFmtId="0" fontId="5" fillId="0" borderId="0" xfId="0" applyFont="1" applyBorder="1" applyAlignment="1">
      <alignment horizontal="center"/>
    </xf>
    <xf numFmtId="14" fontId="6" fillId="0" borderId="0" xfId="0" applyNumberFormat="1" applyFont="1" applyBorder="1" applyAlignment="1">
      <alignment horizontal="center" vertical="center"/>
    </xf>
    <xf numFmtId="14" fontId="6" fillId="0" borderId="0" xfId="0" applyNumberFormat="1" applyFont="1" applyBorder="1" applyAlignment="1">
      <alignment vertical="center"/>
    </xf>
    <xf numFmtId="0" fontId="6" fillId="2" borderId="6" xfId="0" applyFont="1" applyFill="1" applyBorder="1" applyAlignment="1">
      <alignment horizontal="left" vertical="center"/>
    </xf>
    <xf numFmtId="0" fontId="6" fillId="2" borderId="6" xfId="0" applyFont="1" applyFill="1" applyBorder="1" applyAlignment="1">
      <alignment horizontal="center" vertical="center"/>
    </xf>
    <xf numFmtId="3" fontId="6" fillId="2" borderId="6" xfId="0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2" borderId="7" xfId="0" applyFont="1" applyFill="1" applyBorder="1" applyAlignment="1">
      <alignment horizontal="left" vertical="center"/>
    </xf>
    <xf numFmtId="0" fontId="6" fillId="2" borderId="7" xfId="0" applyFont="1" applyFill="1" applyBorder="1" applyAlignment="1">
      <alignment horizontal="center" vertical="center"/>
    </xf>
    <xf numFmtId="3" fontId="0" fillId="2" borderId="7" xfId="0" applyNumberForma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6" fillId="0" borderId="7" xfId="0" applyFont="1" applyBorder="1" applyAlignment="1">
      <alignment horizontal="left"/>
    </xf>
    <xf numFmtId="3" fontId="6" fillId="0" borderId="7" xfId="0" applyNumberFormat="1" applyFont="1" applyBorder="1" applyAlignment="1"/>
    <xf numFmtId="0" fontId="7" fillId="0" borderId="7" xfId="0" applyFont="1" applyBorder="1" applyAlignment="1">
      <alignment horizontal="left"/>
    </xf>
    <xf numFmtId="3" fontId="0" fillId="0" borderId="7" xfId="0" applyNumberFormat="1" applyBorder="1" applyAlignment="1">
      <alignment horizontal="center"/>
    </xf>
    <xf numFmtId="3" fontId="0" fillId="0" borderId="0" xfId="0" applyNumberFormat="1" applyBorder="1"/>
    <xf numFmtId="0" fontId="0" fillId="0" borderId="7" xfId="0" applyBorder="1" applyAlignment="1">
      <alignment horizontal="left"/>
    </xf>
    <xf numFmtId="0" fontId="6" fillId="0" borderId="7" xfId="0" applyFont="1" applyBorder="1" applyAlignment="1">
      <alignment horizontal="left" vertical="center"/>
    </xf>
    <xf numFmtId="3" fontId="6" fillId="0" borderId="7" xfId="0" applyNumberFormat="1" applyFont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3" fontId="6" fillId="2" borderId="7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42" fontId="0" fillId="0" borderId="0" xfId="1" applyFont="1" applyBorder="1"/>
    <xf numFmtId="3" fontId="0" fillId="0" borderId="0" xfId="0" applyNumberFormat="1" applyBorder="1" applyAlignment="1">
      <alignment horizontal="center"/>
    </xf>
    <xf numFmtId="0" fontId="6" fillId="2" borderId="8" xfId="0" applyFont="1" applyFill="1" applyBorder="1" applyAlignment="1">
      <alignment horizontal="left" vertical="center"/>
    </xf>
    <xf numFmtId="3" fontId="6" fillId="2" borderId="8" xfId="0" applyNumberFormat="1" applyFont="1" applyFill="1" applyBorder="1" applyAlignment="1">
      <alignment horizontal="center" vertical="center"/>
    </xf>
    <xf numFmtId="3" fontId="2" fillId="0" borderId="0" xfId="0" applyNumberFormat="1" applyFont="1" applyBorder="1"/>
    <xf numFmtId="0" fontId="0" fillId="0" borderId="9" xfId="0" applyBorder="1"/>
    <xf numFmtId="3" fontId="0" fillId="0" borderId="9" xfId="0" applyNumberFormat="1" applyBorder="1" applyAlignment="1"/>
    <xf numFmtId="0" fontId="0" fillId="0" borderId="10" xfId="0" applyBorder="1" applyAlignment="1">
      <alignment horizontal="center"/>
    </xf>
    <xf numFmtId="0" fontId="0" fillId="0" borderId="10" xfId="0" applyBorder="1" applyAlignment="1"/>
    <xf numFmtId="0" fontId="0" fillId="0" borderId="11" xfId="0" applyBorder="1"/>
    <xf numFmtId="0" fontId="0" fillId="0" borderId="12" xfId="0" applyBorder="1"/>
    <xf numFmtId="3" fontId="0" fillId="0" borderId="12" xfId="0" applyNumberFormat="1" applyBorder="1" applyAlignment="1"/>
    <xf numFmtId="0" fontId="0" fillId="0" borderId="13" xfId="0" applyBorder="1"/>
    <xf numFmtId="0" fontId="2" fillId="0" borderId="0" xfId="0" applyFont="1"/>
    <xf numFmtId="14" fontId="6" fillId="0" borderId="0" xfId="0" applyNumberFormat="1" applyFont="1" applyAlignment="1">
      <alignment horizontal="center" vertical="center"/>
    </xf>
    <xf numFmtId="3" fontId="2" fillId="2" borderId="7" xfId="0" applyNumberFormat="1" applyFont="1" applyFill="1" applyBorder="1" applyAlignment="1">
      <alignment horizontal="center"/>
    </xf>
    <xf numFmtId="3" fontId="0" fillId="0" borderId="0" xfId="0" applyNumberFormat="1" applyAlignment="1">
      <alignment horizontal="center"/>
    </xf>
    <xf numFmtId="3" fontId="2" fillId="2" borderId="8" xfId="0" applyNumberFormat="1" applyFont="1" applyFill="1" applyBorder="1" applyAlignment="1">
      <alignment horizontal="center"/>
    </xf>
    <xf numFmtId="0" fontId="5" fillId="0" borderId="0" xfId="0" applyFont="1"/>
    <xf numFmtId="3" fontId="6" fillId="0" borderId="7" xfId="0" applyNumberFormat="1" applyFont="1" applyBorder="1" applyAlignment="1">
      <alignment horizontal="left"/>
    </xf>
    <xf numFmtId="3" fontId="6" fillId="0" borderId="0" xfId="0" applyNumberFormat="1" applyFont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left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left"/>
    </xf>
    <xf numFmtId="0" fontId="6" fillId="2" borderId="8" xfId="0" applyFont="1" applyFill="1" applyBorder="1" applyAlignment="1">
      <alignment horizontal="left" vertical="center"/>
    </xf>
    <xf numFmtId="0" fontId="0" fillId="0" borderId="10" xfId="0" applyBorder="1" applyAlignment="1">
      <alignment horizontal="center"/>
    </xf>
    <xf numFmtId="0" fontId="6" fillId="2" borderId="7" xfId="0" applyFont="1" applyFill="1" applyBorder="1" applyAlignment="1">
      <alignment horizontal="left" vertical="center"/>
    </xf>
  </cellXfs>
  <cellStyles count="2">
    <cellStyle name="Moneda [0]" xfId="1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STADO%20FINANCIEROS%20A%20DIC%2024%20PARA%20MUNICIPALIDAD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s"/>
      <sheetName val="HOJA PUENTE DE ACT, Y PASIVO"/>
      <sheetName val="EEFF 2024"/>
      <sheetName val="EERR 2024"/>
    </sheetNames>
    <sheetDataSet>
      <sheetData sheetId="0">
        <row r="222">
          <cell r="J222">
            <v>18972999000</v>
          </cell>
        </row>
        <row r="223">
          <cell r="V223">
            <v>35490077689</v>
          </cell>
        </row>
        <row r="227">
          <cell r="J227">
            <v>37330636585</v>
          </cell>
        </row>
        <row r="228">
          <cell r="V228">
            <v>38325263397</v>
          </cell>
        </row>
        <row r="255">
          <cell r="J255">
            <v>565885126</v>
          </cell>
        </row>
        <row r="256">
          <cell r="V256">
            <v>606789953</v>
          </cell>
        </row>
        <row r="258">
          <cell r="J258">
            <v>44288341976</v>
          </cell>
        </row>
        <row r="259">
          <cell r="V259">
            <v>47493100024</v>
          </cell>
        </row>
        <row r="289">
          <cell r="J289">
            <v>332056083</v>
          </cell>
        </row>
        <row r="290">
          <cell r="V290">
            <v>375990012</v>
          </cell>
        </row>
        <row r="295">
          <cell r="J295">
            <v>1119350955</v>
          </cell>
        </row>
        <row r="296">
          <cell r="V296">
            <v>5081475319</v>
          </cell>
        </row>
        <row r="299">
          <cell r="J299">
            <v>1443568049</v>
          </cell>
        </row>
        <row r="300">
          <cell r="V300">
            <v>1508450338</v>
          </cell>
        </row>
        <row r="302">
          <cell r="J302">
            <v>6920100976</v>
          </cell>
        </row>
        <row r="303">
          <cell r="V303">
            <v>11599899043</v>
          </cell>
        </row>
        <row r="327">
          <cell r="I327">
            <v>113006885973</v>
          </cell>
        </row>
        <row r="328">
          <cell r="U328">
            <v>138876963685</v>
          </cell>
        </row>
        <row r="571">
          <cell r="I571">
            <v>19139314</v>
          </cell>
        </row>
        <row r="572">
          <cell r="U572">
            <v>16999373</v>
          </cell>
        </row>
        <row r="573">
          <cell r="I573">
            <v>2986986548</v>
          </cell>
        </row>
        <row r="574">
          <cell r="I574">
            <v>159501908</v>
          </cell>
          <cell r="U574">
            <v>7634889394</v>
          </cell>
        </row>
        <row r="575">
          <cell r="U575">
            <v>67258763</v>
          </cell>
        </row>
        <row r="596">
          <cell r="I596">
            <v>260496370</v>
          </cell>
        </row>
        <row r="597">
          <cell r="U597">
            <v>278191462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56"/>
  <sheetViews>
    <sheetView showGridLines="0" tabSelected="1" topLeftCell="A16" workbookViewId="0">
      <selection activeCell="E31" sqref="E31"/>
    </sheetView>
  </sheetViews>
  <sheetFormatPr baseColWidth="10" defaultRowHeight="15" x14ac:dyDescent="0.25"/>
  <cols>
    <col min="3" max="3" width="94.5703125" customWidth="1"/>
    <col min="4" max="4" width="22.85546875" customWidth="1"/>
    <col min="5" max="5" width="20.7109375" style="1" customWidth="1"/>
    <col min="6" max="6" width="2.28515625" customWidth="1"/>
    <col min="7" max="7" width="11.28515625" customWidth="1"/>
    <col min="259" max="259" width="94.5703125" customWidth="1"/>
    <col min="260" max="260" width="22.85546875" customWidth="1"/>
    <col min="261" max="261" width="20.7109375" customWidth="1"/>
    <col min="262" max="262" width="2.28515625" customWidth="1"/>
    <col min="263" max="263" width="11.28515625" customWidth="1"/>
    <col min="515" max="515" width="94.5703125" customWidth="1"/>
    <col min="516" max="516" width="22.85546875" customWidth="1"/>
    <col min="517" max="517" width="20.7109375" customWidth="1"/>
    <col min="518" max="518" width="2.28515625" customWidth="1"/>
    <col min="519" max="519" width="11.28515625" customWidth="1"/>
    <col min="771" max="771" width="94.5703125" customWidth="1"/>
    <col min="772" max="772" width="22.85546875" customWidth="1"/>
    <col min="773" max="773" width="20.7109375" customWidth="1"/>
    <col min="774" max="774" width="2.28515625" customWidth="1"/>
    <col min="775" max="775" width="11.28515625" customWidth="1"/>
    <col min="1027" max="1027" width="94.5703125" customWidth="1"/>
    <col min="1028" max="1028" width="22.85546875" customWidth="1"/>
    <col min="1029" max="1029" width="20.7109375" customWidth="1"/>
    <col min="1030" max="1030" width="2.28515625" customWidth="1"/>
    <col min="1031" max="1031" width="11.28515625" customWidth="1"/>
    <col min="1283" max="1283" width="94.5703125" customWidth="1"/>
    <col min="1284" max="1284" width="22.85546875" customWidth="1"/>
    <col min="1285" max="1285" width="20.7109375" customWidth="1"/>
    <col min="1286" max="1286" width="2.28515625" customWidth="1"/>
    <col min="1287" max="1287" width="11.28515625" customWidth="1"/>
    <col min="1539" max="1539" width="94.5703125" customWidth="1"/>
    <col min="1540" max="1540" width="22.85546875" customWidth="1"/>
    <col min="1541" max="1541" width="20.7109375" customWidth="1"/>
    <col min="1542" max="1542" width="2.28515625" customWidth="1"/>
    <col min="1543" max="1543" width="11.28515625" customWidth="1"/>
    <col min="1795" max="1795" width="94.5703125" customWidth="1"/>
    <col min="1796" max="1796" width="22.85546875" customWidth="1"/>
    <col min="1797" max="1797" width="20.7109375" customWidth="1"/>
    <col min="1798" max="1798" width="2.28515625" customWidth="1"/>
    <col min="1799" max="1799" width="11.28515625" customWidth="1"/>
    <col min="2051" max="2051" width="94.5703125" customWidth="1"/>
    <col min="2052" max="2052" width="22.85546875" customWidth="1"/>
    <col min="2053" max="2053" width="20.7109375" customWidth="1"/>
    <col min="2054" max="2054" width="2.28515625" customWidth="1"/>
    <col min="2055" max="2055" width="11.28515625" customWidth="1"/>
    <col min="2307" max="2307" width="94.5703125" customWidth="1"/>
    <col min="2308" max="2308" width="22.85546875" customWidth="1"/>
    <col min="2309" max="2309" width="20.7109375" customWidth="1"/>
    <col min="2310" max="2310" width="2.28515625" customWidth="1"/>
    <col min="2311" max="2311" width="11.28515625" customWidth="1"/>
    <col min="2563" max="2563" width="94.5703125" customWidth="1"/>
    <col min="2564" max="2564" width="22.85546875" customWidth="1"/>
    <col min="2565" max="2565" width="20.7109375" customWidth="1"/>
    <col min="2566" max="2566" width="2.28515625" customWidth="1"/>
    <col min="2567" max="2567" width="11.28515625" customWidth="1"/>
    <col min="2819" max="2819" width="94.5703125" customWidth="1"/>
    <col min="2820" max="2820" width="22.85546875" customWidth="1"/>
    <col min="2821" max="2821" width="20.7109375" customWidth="1"/>
    <col min="2822" max="2822" width="2.28515625" customWidth="1"/>
    <col min="2823" max="2823" width="11.28515625" customWidth="1"/>
    <col min="3075" max="3075" width="94.5703125" customWidth="1"/>
    <col min="3076" max="3076" width="22.85546875" customWidth="1"/>
    <col min="3077" max="3077" width="20.7109375" customWidth="1"/>
    <col min="3078" max="3078" width="2.28515625" customWidth="1"/>
    <col min="3079" max="3079" width="11.28515625" customWidth="1"/>
    <col min="3331" max="3331" width="94.5703125" customWidth="1"/>
    <col min="3332" max="3332" width="22.85546875" customWidth="1"/>
    <col min="3333" max="3333" width="20.7109375" customWidth="1"/>
    <col min="3334" max="3334" width="2.28515625" customWidth="1"/>
    <col min="3335" max="3335" width="11.28515625" customWidth="1"/>
    <col min="3587" max="3587" width="94.5703125" customWidth="1"/>
    <col min="3588" max="3588" width="22.85546875" customWidth="1"/>
    <col min="3589" max="3589" width="20.7109375" customWidth="1"/>
    <col min="3590" max="3590" width="2.28515625" customWidth="1"/>
    <col min="3591" max="3591" width="11.28515625" customWidth="1"/>
    <col min="3843" max="3843" width="94.5703125" customWidth="1"/>
    <col min="3844" max="3844" width="22.85546875" customWidth="1"/>
    <col min="3845" max="3845" width="20.7109375" customWidth="1"/>
    <col min="3846" max="3846" width="2.28515625" customWidth="1"/>
    <col min="3847" max="3847" width="11.28515625" customWidth="1"/>
    <col min="4099" max="4099" width="94.5703125" customWidth="1"/>
    <col min="4100" max="4100" width="22.85546875" customWidth="1"/>
    <col min="4101" max="4101" width="20.7109375" customWidth="1"/>
    <col min="4102" max="4102" width="2.28515625" customWidth="1"/>
    <col min="4103" max="4103" width="11.28515625" customWidth="1"/>
    <col min="4355" max="4355" width="94.5703125" customWidth="1"/>
    <col min="4356" max="4356" width="22.85546875" customWidth="1"/>
    <col min="4357" max="4357" width="20.7109375" customWidth="1"/>
    <col min="4358" max="4358" width="2.28515625" customWidth="1"/>
    <col min="4359" max="4359" width="11.28515625" customWidth="1"/>
    <col min="4611" max="4611" width="94.5703125" customWidth="1"/>
    <col min="4612" max="4612" width="22.85546875" customWidth="1"/>
    <col min="4613" max="4613" width="20.7109375" customWidth="1"/>
    <col min="4614" max="4614" width="2.28515625" customWidth="1"/>
    <col min="4615" max="4615" width="11.28515625" customWidth="1"/>
    <col min="4867" max="4867" width="94.5703125" customWidth="1"/>
    <col min="4868" max="4868" width="22.85546875" customWidth="1"/>
    <col min="4869" max="4869" width="20.7109375" customWidth="1"/>
    <col min="4870" max="4870" width="2.28515625" customWidth="1"/>
    <col min="4871" max="4871" width="11.28515625" customWidth="1"/>
    <col min="5123" max="5123" width="94.5703125" customWidth="1"/>
    <col min="5124" max="5124" width="22.85546875" customWidth="1"/>
    <col min="5125" max="5125" width="20.7109375" customWidth="1"/>
    <col min="5126" max="5126" width="2.28515625" customWidth="1"/>
    <col min="5127" max="5127" width="11.28515625" customWidth="1"/>
    <col min="5379" max="5379" width="94.5703125" customWidth="1"/>
    <col min="5380" max="5380" width="22.85546875" customWidth="1"/>
    <col min="5381" max="5381" width="20.7109375" customWidth="1"/>
    <col min="5382" max="5382" width="2.28515625" customWidth="1"/>
    <col min="5383" max="5383" width="11.28515625" customWidth="1"/>
    <col min="5635" max="5635" width="94.5703125" customWidth="1"/>
    <col min="5636" max="5636" width="22.85546875" customWidth="1"/>
    <col min="5637" max="5637" width="20.7109375" customWidth="1"/>
    <col min="5638" max="5638" width="2.28515625" customWidth="1"/>
    <col min="5639" max="5639" width="11.28515625" customWidth="1"/>
    <col min="5891" max="5891" width="94.5703125" customWidth="1"/>
    <col min="5892" max="5892" width="22.85546875" customWidth="1"/>
    <col min="5893" max="5893" width="20.7109375" customWidth="1"/>
    <col min="5894" max="5894" width="2.28515625" customWidth="1"/>
    <col min="5895" max="5895" width="11.28515625" customWidth="1"/>
    <col min="6147" max="6147" width="94.5703125" customWidth="1"/>
    <col min="6148" max="6148" width="22.85546875" customWidth="1"/>
    <col min="6149" max="6149" width="20.7109375" customWidth="1"/>
    <col min="6150" max="6150" width="2.28515625" customWidth="1"/>
    <col min="6151" max="6151" width="11.28515625" customWidth="1"/>
    <col min="6403" max="6403" width="94.5703125" customWidth="1"/>
    <col min="6404" max="6404" width="22.85546875" customWidth="1"/>
    <col min="6405" max="6405" width="20.7109375" customWidth="1"/>
    <col min="6406" max="6406" width="2.28515625" customWidth="1"/>
    <col min="6407" max="6407" width="11.28515625" customWidth="1"/>
    <col min="6659" max="6659" width="94.5703125" customWidth="1"/>
    <col min="6660" max="6660" width="22.85546875" customWidth="1"/>
    <col min="6661" max="6661" width="20.7109375" customWidth="1"/>
    <col min="6662" max="6662" width="2.28515625" customWidth="1"/>
    <col min="6663" max="6663" width="11.28515625" customWidth="1"/>
    <col min="6915" max="6915" width="94.5703125" customWidth="1"/>
    <col min="6916" max="6916" width="22.85546875" customWidth="1"/>
    <col min="6917" max="6917" width="20.7109375" customWidth="1"/>
    <col min="6918" max="6918" width="2.28515625" customWidth="1"/>
    <col min="6919" max="6919" width="11.28515625" customWidth="1"/>
    <col min="7171" max="7171" width="94.5703125" customWidth="1"/>
    <col min="7172" max="7172" width="22.85546875" customWidth="1"/>
    <col min="7173" max="7173" width="20.7109375" customWidth="1"/>
    <col min="7174" max="7174" width="2.28515625" customWidth="1"/>
    <col min="7175" max="7175" width="11.28515625" customWidth="1"/>
    <col min="7427" max="7427" width="94.5703125" customWidth="1"/>
    <col min="7428" max="7428" width="22.85546875" customWidth="1"/>
    <col min="7429" max="7429" width="20.7109375" customWidth="1"/>
    <col min="7430" max="7430" width="2.28515625" customWidth="1"/>
    <col min="7431" max="7431" width="11.28515625" customWidth="1"/>
    <col min="7683" max="7683" width="94.5703125" customWidth="1"/>
    <col min="7684" max="7684" width="22.85546875" customWidth="1"/>
    <col min="7685" max="7685" width="20.7109375" customWidth="1"/>
    <col min="7686" max="7686" width="2.28515625" customWidth="1"/>
    <col min="7687" max="7687" width="11.28515625" customWidth="1"/>
    <col min="7939" max="7939" width="94.5703125" customWidth="1"/>
    <col min="7940" max="7940" width="22.85546875" customWidth="1"/>
    <col min="7941" max="7941" width="20.7109375" customWidth="1"/>
    <col min="7942" max="7942" width="2.28515625" customWidth="1"/>
    <col min="7943" max="7943" width="11.28515625" customWidth="1"/>
    <col min="8195" max="8195" width="94.5703125" customWidth="1"/>
    <col min="8196" max="8196" width="22.85546875" customWidth="1"/>
    <col min="8197" max="8197" width="20.7109375" customWidth="1"/>
    <col min="8198" max="8198" width="2.28515625" customWidth="1"/>
    <col min="8199" max="8199" width="11.28515625" customWidth="1"/>
    <col min="8451" max="8451" width="94.5703125" customWidth="1"/>
    <col min="8452" max="8452" width="22.85546875" customWidth="1"/>
    <col min="8453" max="8453" width="20.7109375" customWidth="1"/>
    <col min="8454" max="8454" width="2.28515625" customWidth="1"/>
    <col min="8455" max="8455" width="11.28515625" customWidth="1"/>
    <col min="8707" max="8707" width="94.5703125" customWidth="1"/>
    <col min="8708" max="8708" width="22.85546875" customWidth="1"/>
    <col min="8709" max="8709" width="20.7109375" customWidth="1"/>
    <col min="8710" max="8710" width="2.28515625" customWidth="1"/>
    <col min="8711" max="8711" width="11.28515625" customWidth="1"/>
    <col min="8963" max="8963" width="94.5703125" customWidth="1"/>
    <col min="8964" max="8964" width="22.85546875" customWidth="1"/>
    <col min="8965" max="8965" width="20.7109375" customWidth="1"/>
    <col min="8966" max="8966" width="2.28515625" customWidth="1"/>
    <col min="8967" max="8967" width="11.28515625" customWidth="1"/>
    <col min="9219" max="9219" width="94.5703125" customWidth="1"/>
    <col min="9220" max="9220" width="22.85546875" customWidth="1"/>
    <col min="9221" max="9221" width="20.7109375" customWidth="1"/>
    <col min="9222" max="9222" width="2.28515625" customWidth="1"/>
    <col min="9223" max="9223" width="11.28515625" customWidth="1"/>
    <col min="9475" max="9475" width="94.5703125" customWidth="1"/>
    <col min="9476" max="9476" width="22.85546875" customWidth="1"/>
    <col min="9477" max="9477" width="20.7109375" customWidth="1"/>
    <col min="9478" max="9478" width="2.28515625" customWidth="1"/>
    <col min="9479" max="9479" width="11.28515625" customWidth="1"/>
    <col min="9731" max="9731" width="94.5703125" customWidth="1"/>
    <col min="9732" max="9732" width="22.85546875" customWidth="1"/>
    <col min="9733" max="9733" width="20.7109375" customWidth="1"/>
    <col min="9734" max="9734" width="2.28515625" customWidth="1"/>
    <col min="9735" max="9735" width="11.28515625" customWidth="1"/>
    <col min="9987" max="9987" width="94.5703125" customWidth="1"/>
    <col min="9988" max="9988" width="22.85546875" customWidth="1"/>
    <col min="9989" max="9989" width="20.7109375" customWidth="1"/>
    <col min="9990" max="9990" width="2.28515625" customWidth="1"/>
    <col min="9991" max="9991" width="11.28515625" customWidth="1"/>
    <col min="10243" max="10243" width="94.5703125" customWidth="1"/>
    <col min="10244" max="10244" width="22.85546875" customWidth="1"/>
    <col min="10245" max="10245" width="20.7109375" customWidth="1"/>
    <col min="10246" max="10246" width="2.28515625" customWidth="1"/>
    <col min="10247" max="10247" width="11.28515625" customWidth="1"/>
    <col min="10499" max="10499" width="94.5703125" customWidth="1"/>
    <col min="10500" max="10500" width="22.85546875" customWidth="1"/>
    <col min="10501" max="10501" width="20.7109375" customWidth="1"/>
    <col min="10502" max="10502" width="2.28515625" customWidth="1"/>
    <col min="10503" max="10503" width="11.28515625" customWidth="1"/>
    <col min="10755" max="10755" width="94.5703125" customWidth="1"/>
    <col min="10756" max="10756" width="22.85546875" customWidth="1"/>
    <col min="10757" max="10757" width="20.7109375" customWidth="1"/>
    <col min="10758" max="10758" width="2.28515625" customWidth="1"/>
    <col min="10759" max="10759" width="11.28515625" customWidth="1"/>
    <col min="11011" max="11011" width="94.5703125" customWidth="1"/>
    <col min="11012" max="11012" width="22.85546875" customWidth="1"/>
    <col min="11013" max="11013" width="20.7109375" customWidth="1"/>
    <col min="11014" max="11014" width="2.28515625" customWidth="1"/>
    <col min="11015" max="11015" width="11.28515625" customWidth="1"/>
    <col min="11267" max="11267" width="94.5703125" customWidth="1"/>
    <col min="11268" max="11268" width="22.85546875" customWidth="1"/>
    <col min="11269" max="11269" width="20.7109375" customWidth="1"/>
    <col min="11270" max="11270" width="2.28515625" customWidth="1"/>
    <col min="11271" max="11271" width="11.28515625" customWidth="1"/>
    <col min="11523" max="11523" width="94.5703125" customWidth="1"/>
    <col min="11524" max="11524" width="22.85546875" customWidth="1"/>
    <col min="11525" max="11525" width="20.7109375" customWidth="1"/>
    <col min="11526" max="11526" width="2.28515625" customWidth="1"/>
    <col min="11527" max="11527" width="11.28515625" customWidth="1"/>
    <col min="11779" max="11779" width="94.5703125" customWidth="1"/>
    <col min="11780" max="11780" width="22.85546875" customWidth="1"/>
    <col min="11781" max="11781" width="20.7109375" customWidth="1"/>
    <col min="11782" max="11782" width="2.28515625" customWidth="1"/>
    <col min="11783" max="11783" width="11.28515625" customWidth="1"/>
    <col min="12035" max="12035" width="94.5703125" customWidth="1"/>
    <col min="12036" max="12036" width="22.85546875" customWidth="1"/>
    <col min="12037" max="12037" width="20.7109375" customWidth="1"/>
    <col min="12038" max="12038" width="2.28515625" customWidth="1"/>
    <col min="12039" max="12039" width="11.28515625" customWidth="1"/>
    <col min="12291" max="12291" width="94.5703125" customWidth="1"/>
    <col min="12292" max="12292" width="22.85546875" customWidth="1"/>
    <col min="12293" max="12293" width="20.7109375" customWidth="1"/>
    <col min="12294" max="12294" width="2.28515625" customWidth="1"/>
    <col min="12295" max="12295" width="11.28515625" customWidth="1"/>
    <col min="12547" max="12547" width="94.5703125" customWidth="1"/>
    <col min="12548" max="12548" width="22.85546875" customWidth="1"/>
    <col min="12549" max="12549" width="20.7109375" customWidth="1"/>
    <col min="12550" max="12550" width="2.28515625" customWidth="1"/>
    <col min="12551" max="12551" width="11.28515625" customWidth="1"/>
    <col min="12803" max="12803" width="94.5703125" customWidth="1"/>
    <col min="12804" max="12804" width="22.85546875" customWidth="1"/>
    <col min="12805" max="12805" width="20.7109375" customWidth="1"/>
    <col min="12806" max="12806" width="2.28515625" customWidth="1"/>
    <col min="12807" max="12807" width="11.28515625" customWidth="1"/>
    <col min="13059" max="13059" width="94.5703125" customWidth="1"/>
    <col min="13060" max="13060" width="22.85546875" customWidth="1"/>
    <col min="13061" max="13061" width="20.7109375" customWidth="1"/>
    <col min="13062" max="13062" width="2.28515625" customWidth="1"/>
    <col min="13063" max="13063" width="11.28515625" customWidth="1"/>
    <col min="13315" max="13315" width="94.5703125" customWidth="1"/>
    <col min="13316" max="13316" width="22.85546875" customWidth="1"/>
    <col min="13317" max="13317" width="20.7109375" customWidth="1"/>
    <col min="13318" max="13318" width="2.28515625" customWidth="1"/>
    <col min="13319" max="13319" width="11.28515625" customWidth="1"/>
    <col min="13571" max="13571" width="94.5703125" customWidth="1"/>
    <col min="13572" max="13572" width="22.85546875" customWidth="1"/>
    <col min="13573" max="13573" width="20.7109375" customWidth="1"/>
    <col min="13574" max="13574" width="2.28515625" customWidth="1"/>
    <col min="13575" max="13575" width="11.28515625" customWidth="1"/>
    <col min="13827" max="13827" width="94.5703125" customWidth="1"/>
    <col min="13828" max="13828" width="22.85546875" customWidth="1"/>
    <col min="13829" max="13829" width="20.7109375" customWidth="1"/>
    <col min="13830" max="13830" width="2.28515625" customWidth="1"/>
    <col min="13831" max="13831" width="11.28515625" customWidth="1"/>
    <col min="14083" max="14083" width="94.5703125" customWidth="1"/>
    <col min="14084" max="14084" width="22.85546875" customWidth="1"/>
    <col min="14085" max="14085" width="20.7109375" customWidth="1"/>
    <col min="14086" max="14086" width="2.28515625" customWidth="1"/>
    <col min="14087" max="14087" width="11.28515625" customWidth="1"/>
    <col min="14339" max="14339" width="94.5703125" customWidth="1"/>
    <col min="14340" max="14340" width="22.85546875" customWidth="1"/>
    <col min="14341" max="14341" width="20.7109375" customWidth="1"/>
    <col min="14342" max="14342" width="2.28515625" customWidth="1"/>
    <col min="14343" max="14343" width="11.28515625" customWidth="1"/>
    <col min="14595" max="14595" width="94.5703125" customWidth="1"/>
    <col min="14596" max="14596" width="22.85546875" customWidth="1"/>
    <col min="14597" max="14597" width="20.7109375" customWidth="1"/>
    <col min="14598" max="14598" width="2.28515625" customWidth="1"/>
    <col min="14599" max="14599" width="11.28515625" customWidth="1"/>
    <col min="14851" max="14851" width="94.5703125" customWidth="1"/>
    <col min="14852" max="14852" width="22.85546875" customWidth="1"/>
    <col min="14853" max="14853" width="20.7109375" customWidth="1"/>
    <col min="14854" max="14854" width="2.28515625" customWidth="1"/>
    <col min="14855" max="14855" width="11.28515625" customWidth="1"/>
    <col min="15107" max="15107" width="94.5703125" customWidth="1"/>
    <col min="15108" max="15108" width="22.85546875" customWidth="1"/>
    <col min="15109" max="15109" width="20.7109375" customWidth="1"/>
    <col min="15110" max="15110" width="2.28515625" customWidth="1"/>
    <col min="15111" max="15111" width="11.28515625" customWidth="1"/>
    <col min="15363" max="15363" width="94.5703125" customWidth="1"/>
    <col min="15364" max="15364" width="22.85546875" customWidth="1"/>
    <col min="15365" max="15365" width="20.7109375" customWidth="1"/>
    <col min="15366" max="15366" width="2.28515625" customWidth="1"/>
    <col min="15367" max="15367" width="11.28515625" customWidth="1"/>
    <col min="15619" max="15619" width="94.5703125" customWidth="1"/>
    <col min="15620" max="15620" width="22.85546875" customWidth="1"/>
    <col min="15621" max="15621" width="20.7109375" customWidth="1"/>
    <col min="15622" max="15622" width="2.28515625" customWidth="1"/>
    <col min="15623" max="15623" width="11.28515625" customWidth="1"/>
    <col min="15875" max="15875" width="94.5703125" customWidth="1"/>
    <col min="15876" max="15876" width="22.85546875" customWidth="1"/>
    <col min="15877" max="15877" width="20.7109375" customWidth="1"/>
    <col min="15878" max="15878" width="2.28515625" customWidth="1"/>
    <col min="15879" max="15879" width="11.28515625" customWidth="1"/>
    <col min="16131" max="16131" width="94.5703125" customWidth="1"/>
    <col min="16132" max="16132" width="22.85546875" customWidth="1"/>
    <col min="16133" max="16133" width="20.7109375" customWidth="1"/>
    <col min="16134" max="16134" width="2.28515625" customWidth="1"/>
    <col min="16135" max="16135" width="11.28515625" customWidth="1"/>
  </cols>
  <sheetData>
    <row r="1" spans="2:7" ht="15.75" thickBot="1" x14ac:dyDescent="0.3"/>
    <row r="2" spans="2:7" x14ac:dyDescent="0.25">
      <c r="B2" s="2"/>
      <c r="C2" s="3"/>
      <c r="D2" s="3"/>
      <c r="E2" s="4"/>
      <c r="F2" s="3"/>
      <c r="G2" s="5"/>
    </row>
    <row r="3" spans="2:7" x14ac:dyDescent="0.25">
      <c r="B3" s="6"/>
      <c r="C3" s="7" t="s">
        <v>41</v>
      </c>
      <c r="D3" s="7"/>
      <c r="E3" s="8"/>
      <c r="F3" s="7"/>
      <c r="G3" s="9"/>
    </row>
    <row r="4" spans="2:7" x14ac:dyDescent="0.25">
      <c r="B4" s="6"/>
      <c r="C4" s="7"/>
      <c r="D4" s="7"/>
      <c r="E4" s="8"/>
      <c r="F4" s="7"/>
      <c r="G4" s="9"/>
    </row>
    <row r="5" spans="2:7" ht="20.25" x14ac:dyDescent="0.25">
      <c r="B5" s="6"/>
      <c r="C5" s="10" t="s">
        <v>0</v>
      </c>
      <c r="D5" s="10"/>
      <c r="E5" s="11"/>
      <c r="F5" s="10"/>
      <c r="G5" s="9"/>
    </row>
    <row r="6" spans="2:7" ht="15.75" x14ac:dyDescent="0.25">
      <c r="B6" s="6"/>
      <c r="C6" s="12" t="s">
        <v>60</v>
      </c>
      <c r="D6" s="12"/>
      <c r="E6" s="13"/>
      <c r="F6" s="12"/>
      <c r="G6" s="9"/>
    </row>
    <row r="7" spans="2:7" ht="15.75" x14ac:dyDescent="0.25">
      <c r="B7" s="6"/>
      <c r="C7" s="12" t="s">
        <v>1</v>
      </c>
      <c r="D7" s="12"/>
      <c r="E7" s="13"/>
      <c r="F7" s="12"/>
      <c r="G7" s="9"/>
    </row>
    <row r="8" spans="2:7" ht="15.75" x14ac:dyDescent="0.25">
      <c r="B8" s="6"/>
      <c r="C8" s="14"/>
      <c r="D8" s="15">
        <v>45657</v>
      </c>
      <c r="E8" s="16">
        <v>45291</v>
      </c>
      <c r="F8" s="15"/>
      <c r="G8" s="9"/>
    </row>
    <row r="9" spans="2:7" ht="15.75" x14ac:dyDescent="0.25">
      <c r="B9" s="6"/>
      <c r="C9" s="17" t="s">
        <v>2</v>
      </c>
      <c r="D9" s="18" t="s">
        <v>3</v>
      </c>
      <c r="E9" s="19" t="s">
        <v>3</v>
      </c>
      <c r="F9" s="20"/>
      <c r="G9" s="9"/>
    </row>
    <row r="10" spans="2:7" ht="15.75" x14ac:dyDescent="0.25">
      <c r="B10" s="6"/>
      <c r="C10" s="21" t="s">
        <v>4</v>
      </c>
      <c r="D10" s="22"/>
      <c r="E10" s="23"/>
      <c r="F10" s="24"/>
      <c r="G10" s="9"/>
    </row>
    <row r="11" spans="2:7" ht="15.75" x14ac:dyDescent="0.25">
      <c r="B11" s="6"/>
      <c r="C11" s="25" t="s">
        <v>5</v>
      </c>
      <c r="D11" s="55"/>
      <c r="E11" s="26"/>
      <c r="F11" s="7"/>
      <c r="G11" s="9"/>
    </row>
    <row r="12" spans="2:7" x14ac:dyDescent="0.25">
      <c r="B12" s="6"/>
      <c r="C12" s="27" t="s">
        <v>6</v>
      </c>
      <c r="D12" s="28">
        <v>2891810.3250000002</v>
      </c>
      <c r="E12" s="28">
        <v>1327797.676</v>
      </c>
      <c r="F12" s="29"/>
      <c r="G12" s="9"/>
    </row>
    <row r="13" spans="2:7" x14ac:dyDescent="0.25">
      <c r="B13" s="6"/>
      <c r="C13" s="27" t="s">
        <v>7</v>
      </c>
      <c r="D13" s="28">
        <v>10326735.6291</v>
      </c>
      <c r="E13" s="28">
        <v>11676160.439999999</v>
      </c>
      <c r="F13" s="29"/>
      <c r="G13" s="9"/>
    </row>
    <row r="14" spans="2:7" x14ac:dyDescent="0.25">
      <c r="B14" s="6"/>
      <c r="C14" s="30" t="s">
        <v>8</v>
      </c>
      <c r="D14" s="28">
        <v>343572.478</v>
      </c>
      <c r="E14" s="28">
        <v>4344239.45</v>
      </c>
      <c r="F14" s="29"/>
      <c r="G14" s="9"/>
    </row>
    <row r="15" spans="2:7" x14ac:dyDescent="0.25">
      <c r="B15" s="6"/>
      <c r="C15" s="27" t="s">
        <v>9</v>
      </c>
      <c r="D15" s="28">
        <v>1444955.7649999999</v>
      </c>
      <c r="E15" s="28">
        <v>1401536.6259999999</v>
      </c>
      <c r="F15" s="29"/>
      <c r="G15" s="9"/>
    </row>
    <row r="16" spans="2:7" x14ac:dyDescent="0.25">
      <c r="B16" s="6"/>
      <c r="C16" s="30" t="s">
        <v>10</v>
      </c>
      <c r="D16" s="28">
        <v>1641997.0989999999</v>
      </c>
      <c r="E16" s="28">
        <v>1575812.9550000001</v>
      </c>
      <c r="F16" s="29"/>
      <c r="G16" s="9"/>
    </row>
    <row r="17" spans="2:7" x14ac:dyDescent="0.25">
      <c r="B17" s="6"/>
      <c r="C17" s="30"/>
      <c r="D17" s="28"/>
      <c r="E17" s="28"/>
      <c r="F17" s="29"/>
      <c r="G17" s="9"/>
    </row>
    <row r="18" spans="2:7" ht="15.75" x14ac:dyDescent="0.25">
      <c r="B18" s="6"/>
      <c r="C18" s="31" t="s">
        <v>11</v>
      </c>
      <c r="D18" s="32">
        <v>16649071.296100002</v>
      </c>
      <c r="E18" s="32">
        <v>20325547.147</v>
      </c>
      <c r="F18" s="29"/>
      <c r="G18" s="9"/>
    </row>
    <row r="19" spans="2:7" ht="15.75" x14ac:dyDescent="0.25">
      <c r="B19" s="6"/>
      <c r="C19" s="31" t="s">
        <v>12</v>
      </c>
      <c r="D19" s="28"/>
      <c r="E19" s="28"/>
      <c r="F19" s="29"/>
      <c r="G19" s="9"/>
    </row>
    <row r="20" spans="2:7" x14ac:dyDescent="0.25">
      <c r="B20" s="6"/>
      <c r="C20" s="33" t="s">
        <v>13</v>
      </c>
      <c r="D20" s="28">
        <v>427446.13400000002</v>
      </c>
      <c r="E20" s="28">
        <v>275166.65299999999</v>
      </c>
      <c r="F20" s="29"/>
      <c r="G20" s="9"/>
    </row>
    <row r="21" spans="2:7" x14ac:dyDescent="0.25">
      <c r="B21" s="6"/>
      <c r="C21" s="30" t="s">
        <v>14</v>
      </c>
      <c r="D21" s="28">
        <v>3478227.38</v>
      </c>
      <c r="E21" s="28">
        <v>3787750.8190000001</v>
      </c>
      <c r="F21" s="29"/>
      <c r="G21" s="9"/>
    </row>
    <row r="22" spans="2:7" ht="15.75" x14ac:dyDescent="0.25">
      <c r="B22" s="6"/>
      <c r="C22" s="31" t="s">
        <v>15</v>
      </c>
      <c r="D22" s="32">
        <v>3905673.514</v>
      </c>
      <c r="E22" s="32">
        <v>4062917.4720000001</v>
      </c>
      <c r="F22" s="29"/>
      <c r="G22" s="9"/>
    </row>
    <row r="23" spans="2:7" ht="15.75" x14ac:dyDescent="0.25">
      <c r="B23" s="6"/>
      <c r="C23" s="21" t="s">
        <v>16</v>
      </c>
      <c r="D23" s="34">
        <v>20554744.8101</v>
      </c>
      <c r="E23" s="34">
        <v>24388464.618999999</v>
      </c>
      <c r="F23" s="29"/>
      <c r="G23" s="9"/>
    </row>
    <row r="24" spans="2:7" ht="15.75" x14ac:dyDescent="0.25">
      <c r="B24" s="6"/>
      <c r="C24" s="35"/>
      <c r="D24" s="56">
        <v>44925</v>
      </c>
      <c r="E24" s="56">
        <v>44926</v>
      </c>
      <c r="F24" s="15"/>
      <c r="G24" s="9"/>
    </row>
    <row r="25" spans="2:7" ht="15.75" x14ac:dyDescent="0.25">
      <c r="B25" s="6"/>
      <c r="C25" s="21" t="s">
        <v>17</v>
      </c>
      <c r="D25" s="34" t="s">
        <v>3</v>
      </c>
      <c r="E25" s="34" t="s">
        <v>3</v>
      </c>
      <c r="F25" s="20"/>
      <c r="G25" s="9"/>
    </row>
    <row r="26" spans="2:7" ht="15.75" x14ac:dyDescent="0.25">
      <c r="B26" s="6"/>
      <c r="C26" s="31" t="s">
        <v>18</v>
      </c>
      <c r="D26" s="28"/>
      <c r="E26" s="28"/>
      <c r="F26" s="29"/>
      <c r="G26" s="9"/>
    </row>
    <row r="27" spans="2:7" x14ac:dyDescent="0.25">
      <c r="B27" s="6"/>
      <c r="C27" s="33" t="s">
        <v>19</v>
      </c>
      <c r="D27" s="28">
        <v>1376093.909</v>
      </c>
      <c r="E27" s="28">
        <v>189143.37</v>
      </c>
      <c r="F27" s="29"/>
      <c r="G27" s="9"/>
    </row>
    <row r="28" spans="2:7" x14ac:dyDescent="0.25">
      <c r="B28" s="6"/>
      <c r="C28" s="33" t="s">
        <v>20</v>
      </c>
      <c r="D28" s="28">
        <v>0</v>
      </c>
      <c r="E28" s="28">
        <v>0</v>
      </c>
      <c r="F28" s="29"/>
      <c r="G28" s="9"/>
    </row>
    <row r="29" spans="2:7" x14ac:dyDescent="0.25">
      <c r="B29" s="6"/>
      <c r="C29" s="33" t="s">
        <v>21</v>
      </c>
      <c r="D29" s="28">
        <v>17809289.07</v>
      </c>
      <c r="E29" s="28">
        <v>27797438.215</v>
      </c>
      <c r="F29" s="29"/>
      <c r="G29" s="9"/>
    </row>
    <row r="30" spans="2:7" x14ac:dyDescent="0.25">
      <c r="B30" s="6"/>
      <c r="C30" s="33" t="s">
        <v>22</v>
      </c>
      <c r="D30" s="28">
        <v>13954171.9311</v>
      </c>
      <c r="E30" s="28">
        <v>10537437.622</v>
      </c>
      <c r="F30" s="29"/>
      <c r="G30" s="9"/>
    </row>
    <row r="31" spans="2:7" x14ac:dyDescent="0.25">
      <c r="B31" s="6"/>
      <c r="C31" s="30" t="s">
        <v>23</v>
      </c>
      <c r="D31" s="28">
        <v>503695.647</v>
      </c>
      <c r="E31" s="28">
        <v>751553.59400000004</v>
      </c>
      <c r="F31" s="29"/>
      <c r="G31" s="9"/>
    </row>
    <row r="32" spans="2:7" x14ac:dyDescent="0.25">
      <c r="B32" s="6"/>
      <c r="C32" s="30" t="s">
        <v>24</v>
      </c>
      <c r="D32" s="28">
        <v>0</v>
      </c>
      <c r="E32" s="28">
        <v>0</v>
      </c>
      <c r="F32" s="29"/>
      <c r="G32" s="9"/>
    </row>
    <row r="33" spans="2:7" x14ac:dyDescent="0.25">
      <c r="B33" s="6"/>
      <c r="C33" s="30" t="s">
        <v>25</v>
      </c>
      <c r="D33" s="28">
        <v>2240676.7999999998</v>
      </c>
      <c r="E33" s="28">
        <v>2688271.2749999999</v>
      </c>
      <c r="F33" s="29"/>
      <c r="G33" s="9"/>
    </row>
    <row r="34" spans="2:7" ht="15.75" x14ac:dyDescent="0.25">
      <c r="B34" s="6"/>
      <c r="C34" s="31" t="s">
        <v>26</v>
      </c>
      <c r="D34" s="32">
        <v>35883927.357100002</v>
      </c>
      <c r="E34" s="32">
        <v>41963844.075999998</v>
      </c>
      <c r="F34" s="36"/>
      <c r="G34" s="9"/>
    </row>
    <row r="35" spans="2:7" ht="15.75" x14ac:dyDescent="0.25">
      <c r="B35" s="6"/>
      <c r="C35" s="31" t="s">
        <v>27</v>
      </c>
      <c r="D35" s="28"/>
      <c r="E35" s="28"/>
      <c r="F35" s="7"/>
      <c r="G35" s="9"/>
    </row>
    <row r="36" spans="2:7" x14ac:dyDescent="0.25">
      <c r="B36" s="6"/>
      <c r="C36" s="30" t="s">
        <v>28</v>
      </c>
      <c r="D36" s="28">
        <v>1860185.1189999999</v>
      </c>
      <c r="E36" s="28">
        <v>1218070.301</v>
      </c>
      <c r="F36" s="29"/>
      <c r="G36" s="9"/>
    </row>
    <row r="37" spans="2:7" ht="15.75" x14ac:dyDescent="0.25">
      <c r="B37" s="6"/>
      <c r="C37" s="31" t="s">
        <v>29</v>
      </c>
      <c r="D37" s="32">
        <v>1860185.1189999999</v>
      </c>
      <c r="E37" s="32">
        <v>1218070.301</v>
      </c>
      <c r="F37" s="29"/>
      <c r="G37" s="9"/>
    </row>
    <row r="38" spans="2:7" ht="15.75" x14ac:dyDescent="0.25">
      <c r="B38" s="6"/>
      <c r="C38" s="21" t="s">
        <v>30</v>
      </c>
      <c r="D38" s="34">
        <v>37744112.476100005</v>
      </c>
      <c r="E38" s="34">
        <v>43181914.376999997</v>
      </c>
      <c r="F38" s="29"/>
      <c r="G38" s="9"/>
    </row>
    <row r="39" spans="2:7" x14ac:dyDescent="0.25">
      <c r="B39" s="6"/>
      <c r="C39" s="7"/>
      <c r="D39" s="37"/>
      <c r="E39" s="37"/>
      <c r="F39" s="7"/>
      <c r="G39" s="9"/>
    </row>
    <row r="40" spans="2:7" ht="15.75" x14ac:dyDescent="0.25">
      <c r="B40" s="6"/>
      <c r="C40" s="21" t="s">
        <v>31</v>
      </c>
      <c r="D40" s="34" t="s">
        <v>3</v>
      </c>
      <c r="E40" s="34" t="s">
        <v>3</v>
      </c>
      <c r="F40" s="20"/>
      <c r="G40" s="9"/>
    </row>
    <row r="41" spans="2:7" x14ac:dyDescent="0.25">
      <c r="B41" s="6"/>
      <c r="C41" s="30" t="s">
        <v>32</v>
      </c>
      <c r="D41" s="28">
        <v>15553</v>
      </c>
      <c r="E41" s="28">
        <v>15553</v>
      </c>
      <c r="F41" s="29"/>
      <c r="G41" s="9"/>
    </row>
    <row r="42" spans="2:7" x14ac:dyDescent="0.25">
      <c r="B42" s="6"/>
      <c r="C42" s="30" t="s">
        <v>33</v>
      </c>
      <c r="D42" s="28">
        <v>-18809002.706</v>
      </c>
      <c r="E42" s="28">
        <v>-16775055.484999999</v>
      </c>
      <c r="F42" s="29"/>
      <c r="G42" s="9"/>
    </row>
    <row r="43" spans="2:7" x14ac:dyDescent="0.25">
      <c r="B43" s="6"/>
      <c r="C43" s="30" t="s">
        <v>34</v>
      </c>
      <c r="D43" s="28">
        <v>1604082.09</v>
      </c>
      <c r="E43" s="28">
        <v>-2033947.223</v>
      </c>
      <c r="F43" s="29"/>
      <c r="G43" s="9"/>
    </row>
    <row r="44" spans="2:7" ht="15.75" x14ac:dyDescent="0.25">
      <c r="B44" s="6"/>
      <c r="C44" s="31" t="s">
        <v>35</v>
      </c>
      <c r="D44" s="32">
        <v>-17189367.616</v>
      </c>
      <c r="E44" s="32">
        <v>-18793449.708000001</v>
      </c>
      <c r="F44" s="29"/>
      <c r="G44" s="9"/>
    </row>
    <row r="45" spans="2:7" ht="15.75" x14ac:dyDescent="0.25">
      <c r="B45" s="6"/>
      <c r="C45" s="38" t="s">
        <v>36</v>
      </c>
      <c r="D45" s="39">
        <v>20554744.860100005</v>
      </c>
      <c r="E45" s="39">
        <v>24388464.668999996</v>
      </c>
      <c r="F45" s="40"/>
      <c r="G45" s="9"/>
    </row>
    <row r="46" spans="2:7" x14ac:dyDescent="0.25">
      <c r="B46" s="6"/>
      <c r="C46" s="7"/>
      <c r="D46" s="7"/>
      <c r="E46" s="8"/>
      <c r="F46" s="7"/>
      <c r="G46" s="9"/>
    </row>
    <row r="47" spans="2:7" x14ac:dyDescent="0.25">
      <c r="B47" s="6"/>
      <c r="C47" s="7"/>
      <c r="D47" s="7"/>
      <c r="E47" s="8"/>
      <c r="F47" s="7"/>
      <c r="G47" s="9"/>
    </row>
    <row r="48" spans="2:7" x14ac:dyDescent="0.25">
      <c r="B48" s="6"/>
      <c r="C48" s="7"/>
      <c r="D48" s="7"/>
      <c r="E48" s="8"/>
      <c r="F48" s="7"/>
      <c r="G48" s="9"/>
    </row>
    <row r="49" spans="2:7" x14ac:dyDescent="0.25">
      <c r="B49" s="6"/>
      <c r="C49" s="7"/>
      <c r="D49" s="7"/>
      <c r="E49" s="8"/>
      <c r="F49" s="7"/>
      <c r="G49" s="9"/>
    </row>
    <row r="50" spans="2:7" x14ac:dyDescent="0.25">
      <c r="B50" s="6"/>
      <c r="C50" s="7"/>
      <c r="D50" s="7" t="s">
        <v>37</v>
      </c>
      <c r="E50" s="41"/>
      <c r="F50" s="7"/>
      <c r="G50" s="9"/>
    </row>
    <row r="51" spans="2:7" x14ac:dyDescent="0.25">
      <c r="B51" s="6"/>
      <c r="C51" s="7"/>
      <c r="D51" s="7"/>
      <c r="E51" s="8"/>
      <c r="F51" s="7"/>
      <c r="G51" s="9"/>
    </row>
    <row r="52" spans="2:7" x14ac:dyDescent="0.25">
      <c r="B52" s="6"/>
      <c r="C52" s="7"/>
      <c r="D52" s="7"/>
      <c r="E52" s="8"/>
      <c r="F52" s="7"/>
      <c r="G52" s="9"/>
    </row>
    <row r="53" spans="2:7" x14ac:dyDescent="0.25">
      <c r="B53" s="6"/>
      <c r="C53" s="7"/>
      <c r="D53" s="7"/>
      <c r="E53" s="8"/>
      <c r="F53" s="7"/>
      <c r="G53" s="9"/>
    </row>
    <row r="54" spans="2:7" x14ac:dyDescent="0.25">
      <c r="B54" s="6"/>
      <c r="C54" s="7" t="s">
        <v>38</v>
      </c>
      <c r="D54" s="41"/>
      <c r="E54" s="42"/>
      <c r="F54" s="7"/>
      <c r="G54" s="9"/>
    </row>
    <row r="55" spans="2:7" x14ac:dyDescent="0.25">
      <c r="B55" s="6"/>
      <c r="C55" s="7" t="s">
        <v>39</v>
      </c>
      <c r="D55" s="43" t="s">
        <v>40</v>
      </c>
      <c r="E55" s="44"/>
      <c r="F55" s="7"/>
      <c r="G55" s="9"/>
    </row>
    <row r="56" spans="2:7" ht="15.75" thickBot="1" x14ac:dyDescent="0.3">
      <c r="B56" s="45"/>
      <c r="C56" s="46"/>
      <c r="D56" s="46"/>
      <c r="E56" s="47"/>
      <c r="F56" s="46"/>
      <c r="G56" s="48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33"/>
  <sheetViews>
    <sheetView showGridLines="0" workbookViewId="0">
      <selection activeCell="C8" sqref="C8:I8"/>
    </sheetView>
  </sheetViews>
  <sheetFormatPr baseColWidth="10" defaultRowHeight="15" x14ac:dyDescent="0.25"/>
  <cols>
    <col min="3" max="3" width="31.85546875" bestFit="1" customWidth="1"/>
    <col min="8" max="8" width="13.85546875" customWidth="1"/>
    <col min="9" max="9" width="16.140625" customWidth="1"/>
    <col min="259" max="259" width="31.85546875" bestFit="1" customWidth="1"/>
    <col min="264" max="264" width="13.85546875" customWidth="1"/>
    <col min="265" max="265" width="16.140625" customWidth="1"/>
    <col min="515" max="515" width="31.85546875" bestFit="1" customWidth="1"/>
    <col min="520" max="520" width="13.85546875" customWidth="1"/>
    <col min="521" max="521" width="16.140625" customWidth="1"/>
    <col min="771" max="771" width="31.85546875" bestFit="1" customWidth="1"/>
    <col min="776" max="776" width="13.85546875" customWidth="1"/>
    <col min="777" max="777" width="16.140625" customWidth="1"/>
    <col min="1027" max="1027" width="31.85546875" bestFit="1" customWidth="1"/>
    <col min="1032" max="1032" width="13.85546875" customWidth="1"/>
    <col min="1033" max="1033" width="16.140625" customWidth="1"/>
    <col min="1283" max="1283" width="31.85546875" bestFit="1" customWidth="1"/>
    <col min="1288" max="1288" width="13.85546875" customWidth="1"/>
    <col min="1289" max="1289" width="16.140625" customWidth="1"/>
    <col min="1539" max="1539" width="31.85546875" bestFit="1" customWidth="1"/>
    <col min="1544" max="1544" width="13.85546875" customWidth="1"/>
    <col min="1545" max="1545" width="16.140625" customWidth="1"/>
    <col min="1795" max="1795" width="31.85546875" bestFit="1" customWidth="1"/>
    <col min="1800" max="1800" width="13.85546875" customWidth="1"/>
    <col min="1801" max="1801" width="16.140625" customWidth="1"/>
    <col min="2051" max="2051" width="31.85546875" bestFit="1" customWidth="1"/>
    <col min="2056" max="2056" width="13.85546875" customWidth="1"/>
    <col min="2057" max="2057" width="16.140625" customWidth="1"/>
    <col min="2307" max="2307" width="31.85546875" bestFit="1" customWidth="1"/>
    <col min="2312" max="2312" width="13.85546875" customWidth="1"/>
    <col min="2313" max="2313" width="16.140625" customWidth="1"/>
    <col min="2563" max="2563" width="31.85546875" bestFit="1" customWidth="1"/>
    <col min="2568" max="2568" width="13.85546875" customWidth="1"/>
    <col min="2569" max="2569" width="16.140625" customWidth="1"/>
    <col min="2819" max="2819" width="31.85546875" bestFit="1" customWidth="1"/>
    <col min="2824" max="2824" width="13.85546875" customWidth="1"/>
    <col min="2825" max="2825" width="16.140625" customWidth="1"/>
    <col min="3075" max="3075" width="31.85546875" bestFit="1" customWidth="1"/>
    <col min="3080" max="3080" width="13.85546875" customWidth="1"/>
    <col min="3081" max="3081" width="16.140625" customWidth="1"/>
    <col min="3331" max="3331" width="31.85546875" bestFit="1" customWidth="1"/>
    <col min="3336" max="3336" width="13.85546875" customWidth="1"/>
    <col min="3337" max="3337" width="16.140625" customWidth="1"/>
    <col min="3587" max="3587" width="31.85546875" bestFit="1" customWidth="1"/>
    <col min="3592" max="3592" width="13.85546875" customWidth="1"/>
    <col min="3593" max="3593" width="16.140625" customWidth="1"/>
    <col min="3843" max="3843" width="31.85546875" bestFit="1" customWidth="1"/>
    <col min="3848" max="3848" width="13.85546875" customWidth="1"/>
    <col min="3849" max="3849" width="16.140625" customWidth="1"/>
    <col min="4099" max="4099" width="31.85546875" bestFit="1" customWidth="1"/>
    <col min="4104" max="4104" width="13.85546875" customWidth="1"/>
    <col min="4105" max="4105" width="16.140625" customWidth="1"/>
    <col min="4355" max="4355" width="31.85546875" bestFit="1" customWidth="1"/>
    <col min="4360" max="4360" width="13.85546875" customWidth="1"/>
    <col min="4361" max="4361" width="16.140625" customWidth="1"/>
    <col min="4611" max="4611" width="31.85546875" bestFit="1" customWidth="1"/>
    <col min="4616" max="4616" width="13.85546875" customWidth="1"/>
    <col min="4617" max="4617" width="16.140625" customWidth="1"/>
    <col min="4867" max="4867" width="31.85546875" bestFit="1" customWidth="1"/>
    <col min="4872" max="4872" width="13.85546875" customWidth="1"/>
    <col min="4873" max="4873" width="16.140625" customWidth="1"/>
    <col min="5123" max="5123" width="31.85546875" bestFit="1" customWidth="1"/>
    <col min="5128" max="5128" width="13.85546875" customWidth="1"/>
    <col min="5129" max="5129" width="16.140625" customWidth="1"/>
    <col min="5379" max="5379" width="31.85546875" bestFit="1" customWidth="1"/>
    <col min="5384" max="5384" width="13.85546875" customWidth="1"/>
    <col min="5385" max="5385" width="16.140625" customWidth="1"/>
    <col min="5635" max="5635" width="31.85546875" bestFit="1" customWidth="1"/>
    <col min="5640" max="5640" width="13.85546875" customWidth="1"/>
    <col min="5641" max="5641" width="16.140625" customWidth="1"/>
    <col min="5891" max="5891" width="31.85546875" bestFit="1" customWidth="1"/>
    <col min="5896" max="5896" width="13.85546875" customWidth="1"/>
    <col min="5897" max="5897" width="16.140625" customWidth="1"/>
    <col min="6147" max="6147" width="31.85546875" bestFit="1" customWidth="1"/>
    <col min="6152" max="6152" width="13.85546875" customWidth="1"/>
    <col min="6153" max="6153" width="16.140625" customWidth="1"/>
    <col min="6403" max="6403" width="31.85546875" bestFit="1" customWidth="1"/>
    <col min="6408" max="6408" width="13.85546875" customWidth="1"/>
    <col min="6409" max="6409" width="16.140625" customWidth="1"/>
    <col min="6659" max="6659" width="31.85546875" bestFit="1" customWidth="1"/>
    <col min="6664" max="6664" width="13.85546875" customWidth="1"/>
    <col min="6665" max="6665" width="16.140625" customWidth="1"/>
    <col min="6915" max="6915" width="31.85546875" bestFit="1" customWidth="1"/>
    <col min="6920" max="6920" width="13.85546875" customWidth="1"/>
    <col min="6921" max="6921" width="16.140625" customWidth="1"/>
    <col min="7171" max="7171" width="31.85546875" bestFit="1" customWidth="1"/>
    <col min="7176" max="7176" width="13.85546875" customWidth="1"/>
    <col min="7177" max="7177" width="16.140625" customWidth="1"/>
    <col min="7427" max="7427" width="31.85546875" bestFit="1" customWidth="1"/>
    <col min="7432" max="7432" width="13.85546875" customWidth="1"/>
    <col min="7433" max="7433" width="16.140625" customWidth="1"/>
    <col min="7683" max="7683" width="31.85546875" bestFit="1" customWidth="1"/>
    <col min="7688" max="7688" width="13.85546875" customWidth="1"/>
    <col min="7689" max="7689" width="16.140625" customWidth="1"/>
    <col min="7939" max="7939" width="31.85546875" bestFit="1" customWidth="1"/>
    <col min="7944" max="7944" width="13.85546875" customWidth="1"/>
    <col min="7945" max="7945" width="16.140625" customWidth="1"/>
    <col min="8195" max="8195" width="31.85546875" bestFit="1" customWidth="1"/>
    <col min="8200" max="8200" width="13.85546875" customWidth="1"/>
    <col min="8201" max="8201" width="16.140625" customWidth="1"/>
    <col min="8451" max="8451" width="31.85546875" bestFit="1" customWidth="1"/>
    <col min="8456" max="8456" width="13.85546875" customWidth="1"/>
    <col min="8457" max="8457" width="16.140625" customWidth="1"/>
    <col min="8707" max="8707" width="31.85546875" bestFit="1" customWidth="1"/>
    <col min="8712" max="8712" width="13.85546875" customWidth="1"/>
    <col min="8713" max="8713" width="16.140625" customWidth="1"/>
    <col min="8963" max="8963" width="31.85546875" bestFit="1" customWidth="1"/>
    <col min="8968" max="8968" width="13.85546875" customWidth="1"/>
    <col min="8969" max="8969" width="16.140625" customWidth="1"/>
    <col min="9219" max="9219" width="31.85546875" bestFit="1" customWidth="1"/>
    <col min="9224" max="9224" width="13.85546875" customWidth="1"/>
    <col min="9225" max="9225" width="16.140625" customWidth="1"/>
    <col min="9475" max="9475" width="31.85546875" bestFit="1" customWidth="1"/>
    <col min="9480" max="9480" width="13.85546875" customWidth="1"/>
    <col min="9481" max="9481" width="16.140625" customWidth="1"/>
    <col min="9731" max="9731" width="31.85546875" bestFit="1" customWidth="1"/>
    <col min="9736" max="9736" width="13.85546875" customWidth="1"/>
    <col min="9737" max="9737" width="16.140625" customWidth="1"/>
    <col min="9987" max="9987" width="31.85546875" bestFit="1" customWidth="1"/>
    <col min="9992" max="9992" width="13.85546875" customWidth="1"/>
    <col min="9993" max="9993" width="16.140625" customWidth="1"/>
    <col min="10243" max="10243" width="31.85546875" bestFit="1" customWidth="1"/>
    <col min="10248" max="10248" width="13.85546875" customWidth="1"/>
    <col min="10249" max="10249" width="16.140625" customWidth="1"/>
    <col min="10499" max="10499" width="31.85546875" bestFit="1" customWidth="1"/>
    <col min="10504" max="10504" width="13.85546875" customWidth="1"/>
    <col min="10505" max="10505" width="16.140625" customWidth="1"/>
    <col min="10755" max="10755" width="31.85546875" bestFit="1" customWidth="1"/>
    <col min="10760" max="10760" width="13.85546875" customWidth="1"/>
    <col min="10761" max="10761" width="16.140625" customWidth="1"/>
    <col min="11011" max="11011" width="31.85546875" bestFit="1" customWidth="1"/>
    <col min="11016" max="11016" width="13.85546875" customWidth="1"/>
    <col min="11017" max="11017" width="16.140625" customWidth="1"/>
    <col min="11267" max="11267" width="31.85546875" bestFit="1" customWidth="1"/>
    <col min="11272" max="11272" width="13.85546875" customWidth="1"/>
    <col min="11273" max="11273" width="16.140625" customWidth="1"/>
    <col min="11523" max="11523" width="31.85546875" bestFit="1" customWidth="1"/>
    <col min="11528" max="11528" width="13.85546875" customWidth="1"/>
    <col min="11529" max="11529" width="16.140625" customWidth="1"/>
    <col min="11779" max="11779" width="31.85546875" bestFit="1" customWidth="1"/>
    <col min="11784" max="11784" width="13.85546875" customWidth="1"/>
    <col min="11785" max="11785" width="16.140625" customWidth="1"/>
    <col min="12035" max="12035" width="31.85546875" bestFit="1" customWidth="1"/>
    <col min="12040" max="12040" width="13.85546875" customWidth="1"/>
    <col min="12041" max="12041" width="16.140625" customWidth="1"/>
    <col min="12291" max="12291" width="31.85546875" bestFit="1" customWidth="1"/>
    <col min="12296" max="12296" width="13.85546875" customWidth="1"/>
    <col min="12297" max="12297" width="16.140625" customWidth="1"/>
    <col min="12547" max="12547" width="31.85546875" bestFit="1" customWidth="1"/>
    <col min="12552" max="12552" width="13.85546875" customWidth="1"/>
    <col min="12553" max="12553" width="16.140625" customWidth="1"/>
    <col min="12803" max="12803" width="31.85546875" bestFit="1" customWidth="1"/>
    <col min="12808" max="12808" width="13.85546875" customWidth="1"/>
    <col min="12809" max="12809" width="16.140625" customWidth="1"/>
    <col min="13059" max="13059" width="31.85546875" bestFit="1" customWidth="1"/>
    <col min="13064" max="13064" width="13.85546875" customWidth="1"/>
    <col min="13065" max="13065" width="16.140625" customWidth="1"/>
    <col min="13315" max="13315" width="31.85546875" bestFit="1" customWidth="1"/>
    <col min="13320" max="13320" width="13.85546875" customWidth="1"/>
    <col min="13321" max="13321" width="16.140625" customWidth="1"/>
    <col min="13571" max="13571" width="31.85546875" bestFit="1" customWidth="1"/>
    <col min="13576" max="13576" width="13.85546875" customWidth="1"/>
    <col min="13577" max="13577" width="16.140625" customWidth="1"/>
    <col min="13827" max="13827" width="31.85546875" bestFit="1" customWidth="1"/>
    <col min="13832" max="13832" width="13.85546875" customWidth="1"/>
    <col min="13833" max="13833" width="16.140625" customWidth="1"/>
    <col min="14083" max="14083" width="31.85546875" bestFit="1" customWidth="1"/>
    <col min="14088" max="14088" width="13.85546875" customWidth="1"/>
    <col min="14089" max="14089" width="16.140625" customWidth="1"/>
    <col min="14339" max="14339" width="31.85546875" bestFit="1" customWidth="1"/>
    <col min="14344" max="14344" width="13.85546875" customWidth="1"/>
    <col min="14345" max="14345" width="16.140625" customWidth="1"/>
    <col min="14595" max="14595" width="31.85546875" bestFit="1" customWidth="1"/>
    <col min="14600" max="14600" width="13.85546875" customWidth="1"/>
    <col min="14601" max="14601" width="16.140625" customWidth="1"/>
    <col min="14851" max="14851" width="31.85546875" bestFit="1" customWidth="1"/>
    <col min="14856" max="14856" width="13.85546875" customWidth="1"/>
    <col min="14857" max="14857" width="16.140625" customWidth="1"/>
    <col min="15107" max="15107" width="31.85546875" bestFit="1" customWidth="1"/>
    <col min="15112" max="15112" width="13.85546875" customWidth="1"/>
    <col min="15113" max="15113" width="16.140625" customWidth="1"/>
    <col min="15363" max="15363" width="31.85546875" bestFit="1" customWidth="1"/>
    <col min="15368" max="15368" width="13.85546875" customWidth="1"/>
    <col min="15369" max="15369" width="16.140625" customWidth="1"/>
    <col min="15619" max="15619" width="31.85546875" bestFit="1" customWidth="1"/>
    <col min="15624" max="15624" width="13.85546875" customWidth="1"/>
    <col min="15625" max="15625" width="16.140625" customWidth="1"/>
    <col min="15875" max="15875" width="31.85546875" bestFit="1" customWidth="1"/>
    <col min="15880" max="15880" width="13.85546875" customWidth="1"/>
    <col min="15881" max="15881" width="16.140625" customWidth="1"/>
    <col min="16131" max="16131" width="31.85546875" bestFit="1" customWidth="1"/>
    <col min="16136" max="16136" width="13.85546875" customWidth="1"/>
    <col min="16137" max="16137" width="16.140625" customWidth="1"/>
  </cols>
  <sheetData>
    <row r="2" spans="2:10" ht="15.75" thickBot="1" x14ac:dyDescent="0.3"/>
    <row r="3" spans="2:10" x14ac:dyDescent="0.25">
      <c r="B3" s="2"/>
      <c r="C3" s="3"/>
      <c r="D3" s="3"/>
      <c r="E3" s="3"/>
      <c r="F3" s="3"/>
      <c r="G3" s="3"/>
      <c r="H3" s="3"/>
      <c r="I3" s="3"/>
      <c r="J3" s="5"/>
    </row>
    <row r="4" spans="2:10" x14ac:dyDescent="0.25">
      <c r="B4" s="6"/>
      <c r="C4" t="s">
        <v>42</v>
      </c>
      <c r="E4" s="49" t="s">
        <v>43</v>
      </c>
      <c r="J4" s="9"/>
    </row>
    <row r="5" spans="2:10" x14ac:dyDescent="0.25">
      <c r="B5" s="6"/>
      <c r="J5" s="9"/>
    </row>
    <row r="6" spans="2:10" ht="20.25" x14ac:dyDescent="0.25">
      <c r="B6" s="6"/>
      <c r="C6" s="59" t="s">
        <v>44</v>
      </c>
      <c r="D6" s="59"/>
      <c r="E6" s="59"/>
      <c r="F6" s="59"/>
      <c r="G6" s="59"/>
      <c r="H6" s="59"/>
      <c r="I6" s="59"/>
      <c r="J6" s="9"/>
    </row>
    <row r="7" spans="2:10" ht="15.75" x14ac:dyDescent="0.25">
      <c r="B7" s="6"/>
      <c r="C7" s="60" t="s">
        <v>61</v>
      </c>
      <c r="D7" s="60"/>
      <c r="E7" s="60"/>
      <c r="F7" s="60"/>
      <c r="G7" s="60"/>
      <c r="H7" s="60"/>
      <c r="I7" s="60"/>
      <c r="J7" s="9"/>
    </row>
    <row r="8" spans="2:10" ht="15.75" x14ac:dyDescent="0.25">
      <c r="B8" s="6"/>
      <c r="C8" s="60" t="s">
        <v>1</v>
      </c>
      <c r="D8" s="60"/>
      <c r="E8" s="60"/>
      <c r="F8" s="60"/>
      <c r="G8" s="60"/>
      <c r="H8" s="60"/>
      <c r="I8" s="60"/>
      <c r="J8" s="9"/>
    </row>
    <row r="9" spans="2:10" x14ac:dyDescent="0.25">
      <c r="B9" s="6"/>
      <c r="J9" s="9"/>
    </row>
    <row r="10" spans="2:10" ht="15.75" x14ac:dyDescent="0.25">
      <c r="B10" s="6"/>
      <c r="C10" s="61"/>
      <c r="D10" s="61"/>
      <c r="E10" s="61"/>
      <c r="F10" s="61"/>
      <c r="G10" s="61"/>
      <c r="H10" s="50">
        <v>45657</v>
      </c>
      <c r="I10" s="50">
        <v>45291</v>
      </c>
      <c r="J10" s="9"/>
    </row>
    <row r="11" spans="2:10" ht="15.75" x14ac:dyDescent="0.25">
      <c r="B11" s="6"/>
      <c r="C11" s="62" t="s">
        <v>45</v>
      </c>
      <c r="D11" s="62"/>
      <c r="E11" s="62"/>
      <c r="F11" s="62"/>
      <c r="G11" s="62"/>
      <c r="H11" s="57" t="s">
        <v>3</v>
      </c>
      <c r="I11" s="57" t="s">
        <v>3</v>
      </c>
      <c r="J11" s="9"/>
    </row>
    <row r="12" spans="2:10" x14ac:dyDescent="0.25">
      <c r="B12" s="6"/>
      <c r="C12" s="58" t="s">
        <v>46</v>
      </c>
      <c r="D12" s="58"/>
      <c r="E12" s="58"/>
      <c r="F12" s="58"/>
      <c r="G12" s="58"/>
      <c r="H12" s="28" t="s">
        <v>47</v>
      </c>
      <c r="I12" s="28" t="s">
        <v>47</v>
      </c>
      <c r="J12" s="9"/>
    </row>
    <row r="13" spans="2:10" x14ac:dyDescent="0.25">
      <c r="B13" s="6"/>
      <c r="C13" s="58" t="s">
        <v>48</v>
      </c>
      <c r="D13" s="58"/>
      <c r="E13" s="58"/>
      <c r="F13" s="58"/>
      <c r="G13" s="58"/>
      <c r="H13" s="28" t="s">
        <v>49</v>
      </c>
      <c r="I13" s="28" t="s">
        <v>49</v>
      </c>
      <c r="J13" s="9"/>
    </row>
    <row r="14" spans="2:10" x14ac:dyDescent="0.25">
      <c r="B14" s="6"/>
      <c r="C14" s="63" t="s">
        <v>50</v>
      </c>
      <c r="D14" s="63"/>
      <c r="E14" s="63"/>
      <c r="F14" s="63"/>
      <c r="G14" s="63"/>
      <c r="H14" s="51" t="s">
        <v>47</v>
      </c>
      <c r="I14" s="51" t="s">
        <v>47</v>
      </c>
      <c r="J14" s="9"/>
    </row>
    <row r="15" spans="2:10" x14ac:dyDescent="0.25">
      <c r="B15" s="6"/>
      <c r="C15" s="58" t="s">
        <v>51</v>
      </c>
      <c r="D15" s="58"/>
      <c r="E15" s="58"/>
      <c r="F15" s="58"/>
      <c r="G15" s="58"/>
      <c r="H15" s="52">
        <f>([1]balances!V228+[1]balances!V256+[1]balances!V259+[1]balances!V296)/1000</f>
        <v>91506628.693000004</v>
      </c>
      <c r="I15" s="52">
        <f>([1]balances!J227+[1]balances!J255+[1]balances!J258+[1]balances!J295)/1000</f>
        <v>83304214.642000005</v>
      </c>
      <c r="J15" s="9"/>
    </row>
    <row r="16" spans="2:10" x14ac:dyDescent="0.25">
      <c r="B16" s="6"/>
      <c r="C16" s="58" t="s">
        <v>52</v>
      </c>
      <c r="D16" s="58"/>
      <c r="E16" s="58"/>
      <c r="F16" s="58"/>
      <c r="G16" s="58"/>
      <c r="H16" s="28">
        <f>([1]balances!V223)/1000</f>
        <v>35490077.689000003</v>
      </c>
      <c r="I16" s="28">
        <f>([1]balances!J222)/1000</f>
        <v>18972999</v>
      </c>
      <c r="J16" s="9"/>
    </row>
    <row r="17" spans="2:10" x14ac:dyDescent="0.25">
      <c r="B17" s="6"/>
      <c r="C17" s="58" t="s">
        <v>53</v>
      </c>
      <c r="D17" s="58"/>
      <c r="E17" s="58"/>
      <c r="F17" s="58"/>
      <c r="G17" s="58"/>
      <c r="H17" s="28">
        <f>[1]balances!U328/1000-H19</f>
        <v>130879624.693</v>
      </c>
      <c r="I17" s="28">
        <f>[1]balances!I327/1000-I19</f>
        <v>109580761.833</v>
      </c>
      <c r="J17" s="9"/>
    </row>
    <row r="18" spans="2:10" ht="15" customHeight="1" x14ac:dyDescent="0.25">
      <c r="B18" s="6"/>
      <c r="C18" s="58" t="s">
        <v>54</v>
      </c>
      <c r="D18" s="58"/>
      <c r="E18" s="58"/>
      <c r="F18" s="58"/>
      <c r="G18" s="58"/>
      <c r="H18" s="28">
        <f>([1]balances!V290+[1]balances!V303+[1]balances!V300)/1000</f>
        <v>13484339.392999999</v>
      </c>
      <c r="I18" s="28">
        <f>([1]balances!J289+[1]balances!J302+[1]balances!J299)/1000</f>
        <v>8695725.1079999991</v>
      </c>
      <c r="J18" s="9"/>
    </row>
    <row r="19" spans="2:10" x14ac:dyDescent="0.25">
      <c r="B19" s="6"/>
      <c r="C19" s="58" t="s">
        <v>55</v>
      </c>
      <c r="D19" s="58"/>
      <c r="E19" s="58"/>
      <c r="F19" s="58"/>
      <c r="G19" s="58"/>
      <c r="H19" s="28">
        <f>([1]balances!U572+[1]balances!U574+[1]balances!U575+[1]balances!U597)/1000</f>
        <v>7997338.9919999996</v>
      </c>
      <c r="I19" s="28">
        <f>([1]balances!I571+[1]balances!I573+[1]balances!I574+[1]balances!I596)/1000</f>
        <v>3426124.14</v>
      </c>
      <c r="J19" s="9"/>
    </row>
    <row r="20" spans="2:10" ht="15.75" x14ac:dyDescent="0.25">
      <c r="B20" s="6"/>
      <c r="C20" s="66" t="s">
        <v>56</v>
      </c>
      <c r="D20" s="66"/>
      <c r="E20" s="66"/>
      <c r="F20" s="66"/>
      <c r="G20" s="66"/>
      <c r="H20" s="51">
        <f>H15+H16+H18-H17-H19</f>
        <v>1604082.0900000026</v>
      </c>
      <c r="I20" s="51">
        <f>I15+I16+I18-I17-I19</f>
        <v>-2033947.2230000044</v>
      </c>
      <c r="J20" s="9"/>
    </row>
    <row r="21" spans="2:10" x14ac:dyDescent="0.25">
      <c r="B21" s="6"/>
      <c r="C21" s="58" t="s">
        <v>57</v>
      </c>
      <c r="D21" s="58"/>
      <c r="E21" s="58"/>
      <c r="F21" s="58"/>
      <c r="G21" s="58"/>
      <c r="H21" s="28" t="s">
        <v>49</v>
      </c>
      <c r="I21" s="28" t="s">
        <v>49</v>
      </c>
      <c r="J21" s="9"/>
    </row>
    <row r="22" spans="2:10" ht="15.75" x14ac:dyDescent="0.25">
      <c r="B22" s="6"/>
      <c r="C22" s="64" t="s">
        <v>58</v>
      </c>
      <c r="D22" s="64"/>
      <c r="E22" s="64"/>
      <c r="F22" s="64"/>
      <c r="G22" s="64"/>
      <c r="H22" s="53">
        <f>H15+H16+H18-H17-H19</f>
        <v>1604082.0900000026</v>
      </c>
      <c r="I22" s="53">
        <f>I15+I16+I18-I17-I19</f>
        <v>-2033947.2230000044</v>
      </c>
      <c r="J22" s="9"/>
    </row>
    <row r="23" spans="2:10" x14ac:dyDescent="0.25">
      <c r="B23" s="6"/>
      <c r="J23" s="9"/>
    </row>
    <row r="24" spans="2:10" ht="15.75" x14ac:dyDescent="0.25">
      <c r="B24" s="6"/>
      <c r="E24" s="54" t="s">
        <v>37</v>
      </c>
      <c r="F24" s="41"/>
      <c r="G24" s="41"/>
      <c r="J24" s="9"/>
    </row>
    <row r="25" spans="2:10" ht="15.75" x14ac:dyDescent="0.25">
      <c r="B25" s="6"/>
      <c r="E25" s="54"/>
      <c r="F25" s="7"/>
      <c r="G25" s="7"/>
      <c r="J25" s="9"/>
    </row>
    <row r="26" spans="2:10" ht="15.75" x14ac:dyDescent="0.25">
      <c r="B26" s="6"/>
      <c r="E26" s="54"/>
      <c r="F26" s="7"/>
      <c r="G26" s="7"/>
      <c r="J26" s="9"/>
    </row>
    <row r="27" spans="2:10" ht="15.75" x14ac:dyDescent="0.25">
      <c r="B27" s="6"/>
      <c r="E27" s="54"/>
      <c r="F27" s="7"/>
      <c r="G27" s="7"/>
      <c r="J27" s="9"/>
    </row>
    <row r="28" spans="2:10" ht="15.75" x14ac:dyDescent="0.25">
      <c r="B28" s="6"/>
      <c r="E28" s="54"/>
      <c r="F28" s="7"/>
      <c r="G28" s="7"/>
      <c r="J28" s="9"/>
    </row>
    <row r="29" spans="2:10" x14ac:dyDescent="0.25">
      <c r="B29" s="6"/>
      <c r="J29" s="9"/>
    </row>
    <row r="30" spans="2:10" x14ac:dyDescent="0.25">
      <c r="B30" s="6"/>
      <c r="C30" s="41"/>
      <c r="D30" s="41"/>
      <c r="E30" s="41"/>
      <c r="G30" s="41"/>
      <c r="H30" s="41"/>
      <c r="I30" s="41"/>
      <c r="J30" s="9"/>
    </row>
    <row r="31" spans="2:10" x14ac:dyDescent="0.25">
      <c r="B31" s="6"/>
      <c r="C31" s="65" t="s">
        <v>59</v>
      </c>
      <c r="D31" s="65"/>
      <c r="E31" s="65"/>
      <c r="G31" s="65" t="s">
        <v>40</v>
      </c>
      <c r="H31" s="65"/>
      <c r="I31" s="65"/>
      <c r="J31" s="9"/>
    </row>
    <row r="32" spans="2:10" x14ac:dyDescent="0.25">
      <c r="B32" s="6"/>
      <c r="J32" s="9"/>
    </row>
    <row r="33" spans="2:10" ht="15.75" thickBot="1" x14ac:dyDescent="0.3">
      <c r="B33" s="45"/>
      <c r="C33" s="46"/>
      <c r="D33" s="46"/>
      <c r="E33" s="46"/>
      <c r="F33" s="46"/>
      <c r="G33" s="46"/>
      <c r="H33" s="46"/>
      <c r="I33" s="46"/>
      <c r="J33" s="48"/>
    </row>
  </sheetData>
  <mergeCells count="18">
    <mergeCell ref="C22:G22"/>
    <mergeCell ref="C31:E31"/>
    <mergeCell ref="G31:I31"/>
    <mergeCell ref="C18:G18"/>
    <mergeCell ref="C19:G19"/>
    <mergeCell ref="C20:G20"/>
    <mergeCell ref="C21:G21"/>
    <mergeCell ref="C17:G17"/>
    <mergeCell ref="C6:I6"/>
    <mergeCell ref="C7:I7"/>
    <mergeCell ref="C8:I8"/>
    <mergeCell ref="C10:G10"/>
    <mergeCell ref="C11:G11"/>
    <mergeCell ref="C12:G12"/>
    <mergeCell ref="C13:G13"/>
    <mergeCell ref="C14:G14"/>
    <mergeCell ref="C15:G15"/>
    <mergeCell ref="C16:G1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EEFF</vt:lpstr>
      <vt:lpstr>EERR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2024-03-26T15:33:22Z</dcterms:created>
  <dcterms:modified xsi:type="dcterms:W3CDTF">2025-03-18T16:19:11Z</dcterms:modified>
</cp:coreProperties>
</file>