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xle\OneDrive\Desktop\"/>
    </mc:Choice>
  </mc:AlternateContent>
  <xr:revisionPtr revIDLastSave="0" documentId="13_ncr:1_{8BC3DDF9-024D-4CC1-B958-4B14EAC8842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Balance 8 Columnas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1" l="1"/>
  <c r="D18" i="1" s="1"/>
  <c r="C16" i="1"/>
  <c r="C18" i="1" s="1"/>
  <c r="B16" i="1"/>
  <c r="B18" i="1" s="1"/>
  <c r="E15" i="1"/>
  <c r="D15" i="1"/>
  <c r="H15" i="1" s="1"/>
  <c r="E14" i="1"/>
  <c r="D14" i="1"/>
  <c r="H14" i="1" s="1"/>
  <c r="E13" i="1"/>
  <c r="I13" i="1" s="1"/>
  <c r="D13" i="1"/>
  <c r="E12" i="1"/>
  <c r="I12" i="1" s="1"/>
  <c r="I16" i="1" s="1"/>
  <c r="D12" i="1"/>
  <c r="E11" i="1"/>
  <c r="G11" i="1" s="1"/>
  <c r="D11" i="1"/>
  <c r="E10" i="1"/>
  <c r="E16" i="1" s="1"/>
  <c r="E18" i="1" s="1"/>
  <c r="D10" i="1"/>
  <c r="F9" i="1"/>
  <c r="E9" i="1"/>
  <c r="D9" i="1"/>
  <c r="E8" i="1"/>
  <c r="D8" i="1"/>
  <c r="F8" i="1" s="1"/>
  <c r="F16" i="1" s="1"/>
  <c r="H16" i="1" l="1"/>
  <c r="G10" i="1"/>
  <c r="G16" i="1" s="1"/>
  <c r="F17" i="1" l="1"/>
  <c r="F18" i="1" s="1"/>
  <c r="I17" i="1"/>
  <c r="I18" i="1" s="1"/>
  <c r="H17" i="1"/>
  <c r="H18" i="1" s="1"/>
  <c r="G17" i="1"/>
  <c r="G18" i="1" s="1"/>
</calcChain>
</file>

<file path=xl/sharedStrings.xml><?xml version="1.0" encoding="utf-8"?>
<sst xmlns="http://schemas.openxmlformats.org/spreadsheetml/2006/main" count="33" uniqueCount="33">
  <si>
    <t>CORPORACIÓN POR LA PRESERVACIÓN Y REHABILITACIÓN DE LA FAUNA ANDINA (CEREFAN)</t>
  </si>
  <si>
    <t>RUT: 65.176.445-9</t>
  </si>
  <si>
    <t>BALANCE DE 8 COLUMNAS AL 31 DE DICIEMBRE DE 2025</t>
  </si>
  <si>
    <t>(Valores en Pesos Chilenos - CLP)</t>
  </si>
  <si>
    <t>CUENTAS</t>
  </si>
  <si>
    <t>SUMAS</t>
  </si>
  <si>
    <t>SALDOS</t>
  </si>
  <si>
    <t>INVENTARIO</t>
  </si>
  <si>
    <t>RESULTADO</t>
  </si>
  <si>
    <t>DEBE</t>
  </si>
  <si>
    <t>HABER</t>
  </si>
  <si>
    <t>DEUDOR</t>
  </si>
  <si>
    <t>ACREEDOR</t>
  </si>
  <si>
    <t>ACTIVO</t>
  </si>
  <si>
    <t>PASIVO</t>
  </si>
  <si>
    <t>PÉRDIDA</t>
  </si>
  <si>
    <t>GANANCIA</t>
  </si>
  <si>
    <t>Equipos e infraestructura</t>
  </si>
  <si>
    <t>Caja y bancos</t>
  </si>
  <si>
    <t>Préstamos del socio fundador</t>
  </si>
  <si>
    <t>Patrimonio acumulado</t>
  </si>
  <si>
    <t>Donaciones recibidas</t>
  </si>
  <si>
    <t>Ingresos por servicios y convenios</t>
  </si>
  <si>
    <t>Gastos operacionales</t>
  </si>
  <si>
    <t>Costos asociados a servicios</t>
  </si>
  <si>
    <t>TOTALES</t>
  </si>
  <si>
    <t>RESULTADO DEL EJERCICIO</t>
  </si>
  <si>
    <t>TOTALES AJUSTADOS</t>
  </si>
  <si>
    <t>NOTAS:</t>
  </si>
  <si>
    <t>2. La cuenta "Préstamos del socio fundador" muestra en Debe las devoluciones realizadas ($852.732) y en Haber el total prestado ($1.787.352).</t>
  </si>
  <si>
    <t>3. El Resultado del Ejercicio corresponde a una pérdida de $1.926.780.</t>
  </si>
  <si>
    <t>1. Fuente: Estados Financieros Simplificados CEREFAN al 31/12/2025.</t>
  </si>
  <si>
    <t>4. Firma Representante Legal: Maximiano Lemaître Palma - RUT 13.551.272-9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</si>
</sst>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</font>
    <font>
      <b/>
      <sz val="14"/>
      <color rgb="FF2F5496"/>
      <name val="Arial"/>
      <charset val="1"/>
    </font>
    <font>
      <b/>
      <sz val="11"/>
      <color rgb="FF2F5496"/>
      <name val="Arial"/>
      <charset val="1"/>
    </font>
    <font>
      <i/>
      <sz val="10"/>
      <color rgb="FF666666"/>
      <name val="Arial"/>
      <charset val="1"/>
    </font>
    <font>
      <b/>
      <sz val="11"/>
      <color rgb="FFFFFFFF"/>
      <name val="Arial"/>
      <charset val="1"/>
    </font>
    <font>
      <b/>
      <sz val="10"/>
      <name val="Arial"/>
      <charset val="1"/>
    </font>
    <font>
      <sz val="10"/>
      <name val="Arial"/>
      <charset val="1"/>
    </font>
    <font>
      <b/>
      <sz val="10"/>
      <color rgb="FFC00000"/>
      <name val="Arial"/>
      <charset val="1"/>
    </font>
    <font>
      <sz val="9"/>
      <color rgb="FF555555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2F5496"/>
        <bgColor rgb="FF555555"/>
      </patternFill>
    </fill>
    <fill>
      <patternFill patternType="solid">
        <fgColor rgb="FFD6E4F0"/>
        <bgColor rgb="FFD5E8D4"/>
      </patternFill>
    </fill>
    <fill>
      <patternFill patternType="solid">
        <fgColor rgb="FFE2EFDA"/>
        <bgColor rgb="FFD5E8D4"/>
      </patternFill>
    </fill>
    <fill>
      <patternFill patternType="solid">
        <fgColor rgb="FFFFF2CC"/>
        <bgColor rgb="FFE2EFDA"/>
      </patternFill>
    </fill>
    <fill>
      <patternFill patternType="solid">
        <fgColor rgb="FFD5E8D4"/>
        <bgColor rgb="FFE2EFDA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5" fillId="4" borderId="2" xfId="0" applyFont="1" applyFill="1" applyBorder="1" applyAlignment="1">
      <alignment horizontal="left" vertical="center"/>
    </xf>
    <xf numFmtId="3" fontId="5" fillId="4" borderId="2" xfId="0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left" vertical="center"/>
    </xf>
    <xf numFmtId="3" fontId="7" fillId="5" borderId="1" xfId="0" applyNumberFormat="1" applyFont="1" applyFill="1" applyBorder="1" applyAlignment="1">
      <alignment horizontal="right" vertical="center"/>
    </xf>
    <xf numFmtId="0" fontId="5" fillId="6" borderId="2" xfId="0" applyFont="1" applyFill="1" applyBorder="1" applyAlignment="1">
      <alignment horizontal="left" vertical="center"/>
    </xf>
    <xf numFmtId="3" fontId="5" fillId="6" borderId="2" xfId="0" applyNumberFormat="1" applyFont="1" applyFill="1" applyBorder="1" applyAlignment="1">
      <alignment horizontal="right" vertical="center"/>
    </xf>
    <xf numFmtId="0" fontId="5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5E8D4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2F5496"/>
      <rgbColor rgb="FF5555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220980</xdr:colOff>
      <xdr:row>21</xdr:row>
      <xdr:rowOff>136972</xdr:rowOff>
    </xdr:from>
    <xdr:to>
      <xdr:col>3</xdr:col>
      <xdr:colOff>220980</xdr:colOff>
      <xdr:row>27</xdr:row>
      <xdr:rowOff>19412</xdr:rowOff>
    </xdr:to>
    <xdr:pic>
      <xdr:nvPicPr>
        <xdr:cNvPr id="2" name="Picture 1" descr="A purple text on a black background&#10;&#10;Description automatically generated">
          <a:extLst>
            <a:ext uri="{FF2B5EF4-FFF2-40B4-BE49-F238E27FC236}">
              <a16:creationId xmlns:a16="http://schemas.microsoft.com/office/drawing/2014/main" id="{FBA4190A-2029-49B0-A26A-71274E115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4023172"/>
          <a:ext cx="1097280" cy="979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25" sqref="F25"/>
    </sheetView>
  </sheetViews>
  <sheetFormatPr baseColWidth="10" defaultColWidth="8.6640625" defaultRowHeight="14.4" x14ac:dyDescent="0.3"/>
  <cols>
    <col min="1" max="1" width="38" customWidth="1"/>
    <col min="2" max="9" width="16" customWidth="1"/>
  </cols>
  <sheetData>
    <row r="1" spans="1:9" ht="17.399999999999999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x14ac:dyDescent="0.3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x14ac:dyDescent="0.3">
      <c r="A3" s="14" t="s">
        <v>2</v>
      </c>
      <c r="B3" s="14"/>
      <c r="C3" s="14"/>
      <c r="D3" s="14"/>
      <c r="E3" s="14"/>
      <c r="F3" s="14"/>
      <c r="G3" s="14"/>
      <c r="H3" s="14"/>
      <c r="I3" s="14"/>
    </row>
    <row r="4" spans="1:9" x14ac:dyDescent="0.3">
      <c r="A4" s="15" t="s">
        <v>3</v>
      </c>
      <c r="B4" s="15"/>
      <c r="C4" s="15"/>
      <c r="D4" s="15"/>
      <c r="E4" s="15"/>
      <c r="F4" s="15"/>
      <c r="G4" s="15"/>
      <c r="H4" s="15"/>
      <c r="I4" s="15"/>
    </row>
    <row r="6" spans="1:9" ht="15" customHeight="1" x14ac:dyDescent="0.3">
      <c r="A6" s="1" t="s">
        <v>4</v>
      </c>
      <c r="B6" s="16" t="s">
        <v>5</v>
      </c>
      <c r="C6" s="16"/>
      <c r="D6" s="16" t="s">
        <v>6</v>
      </c>
      <c r="E6" s="16"/>
      <c r="F6" s="16" t="s">
        <v>7</v>
      </c>
      <c r="G6" s="16"/>
      <c r="H6" s="16" t="s">
        <v>8</v>
      </c>
      <c r="I6" s="16"/>
    </row>
    <row r="7" spans="1:9" x14ac:dyDescent="0.3">
      <c r="A7" s="2"/>
      <c r="B7" s="2" t="s">
        <v>9</v>
      </c>
      <c r="C7" s="2" t="s">
        <v>10</v>
      </c>
      <c r="D7" s="2" t="s">
        <v>11</v>
      </c>
      <c r="E7" s="2" t="s">
        <v>12</v>
      </c>
      <c r="F7" s="2" t="s">
        <v>13</v>
      </c>
      <c r="G7" s="2" t="s">
        <v>14</v>
      </c>
      <c r="H7" s="2" t="s">
        <v>15</v>
      </c>
      <c r="I7" s="2" t="s">
        <v>16</v>
      </c>
    </row>
    <row r="8" spans="1:9" x14ac:dyDescent="0.3">
      <c r="A8" s="3" t="s">
        <v>17</v>
      </c>
      <c r="B8" s="4">
        <v>3000000</v>
      </c>
      <c r="C8" s="4">
        <v>0</v>
      </c>
      <c r="D8" s="4">
        <f t="shared" ref="D8:D15" si="0">IF(B8&gt;C8,B8-C8,0)</f>
        <v>3000000</v>
      </c>
      <c r="E8" s="4">
        <f t="shared" ref="E8:E15" si="1">IF(C8&gt;B8,C8-B8,0)</f>
        <v>0</v>
      </c>
      <c r="F8" s="4">
        <f>D8</f>
        <v>3000000</v>
      </c>
      <c r="G8" s="4">
        <v>0</v>
      </c>
      <c r="H8" s="4">
        <v>0</v>
      </c>
      <c r="I8" s="4">
        <v>0</v>
      </c>
    </row>
    <row r="9" spans="1:9" x14ac:dyDescent="0.3">
      <c r="A9" s="3" t="s">
        <v>18</v>
      </c>
      <c r="B9" s="4">
        <v>0</v>
      </c>
      <c r="C9" s="4">
        <v>0</v>
      </c>
      <c r="D9" s="4">
        <f t="shared" si="0"/>
        <v>0</v>
      </c>
      <c r="E9" s="4">
        <f t="shared" si="1"/>
        <v>0</v>
      </c>
      <c r="F9" s="4">
        <f>D9</f>
        <v>0</v>
      </c>
      <c r="G9" s="4">
        <v>0</v>
      </c>
      <c r="H9" s="4">
        <v>0</v>
      </c>
      <c r="I9" s="4">
        <v>0</v>
      </c>
    </row>
    <row r="10" spans="1:9" x14ac:dyDescent="0.3">
      <c r="A10" s="3" t="s">
        <v>19</v>
      </c>
      <c r="B10" s="4">
        <v>852732</v>
      </c>
      <c r="C10" s="4">
        <v>1787352</v>
      </c>
      <c r="D10" s="4">
        <f t="shared" si="0"/>
        <v>0</v>
      </c>
      <c r="E10" s="4">
        <f t="shared" si="1"/>
        <v>934620</v>
      </c>
      <c r="F10" s="4">
        <v>0</v>
      </c>
      <c r="G10" s="4">
        <f>E10</f>
        <v>934620</v>
      </c>
      <c r="H10" s="4">
        <v>0</v>
      </c>
      <c r="I10" s="4">
        <v>0</v>
      </c>
    </row>
    <row r="11" spans="1:9" x14ac:dyDescent="0.3">
      <c r="A11" s="3" t="s">
        <v>20</v>
      </c>
      <c r="B11" s="4">
        <v>0</v>
      </c>
      <c r="C11" s="4">
        <v>3992160</v>
      </c>
      <c r="D11" s="4">
        <f t="shared" si="0"/>
        <v>0</v>
      </c>
      <c r="E11" s="4">
        <f t="shared" si="1"/>
        <v>3992160</v>
      </c>
      <c r="F11" s="4">
        <v>0</v>
      </c>
      <c r="G11" s="4">
        <f>E11</f>
        <v>3992160</v>
      </c>
      <c r="H11" s="4">
        <v>0</v>
      </c>
      <c r="I11" s="4">
        <v>0</v>
      </c>
    </row>
    <row r="12" spans="1:9" x14ac:dyDescent="0.3">
      <c r="A12" s="3" t="s">
        <v>21</v>
      </c>
      <c r="B12" s="4">
        <v>0</v>
      </c>
      <c r="C12" s="4">
        <v>14665452</v>
      </c>
      <c r="D12" s="4">
        <f t="shared" si="0"/>
        <v>0</v>
      </c>
      <c r="E12" s="4">
        <f t="shared" si="1"/>
        <v>14665452</v>
      </c>
      <c r="F12" s="4">
        <v>0</v>
      </c>
      <c r="G12" s="4">
        <v>0</v>
      </c>
      <c r="H12" s="4">
        <v>0</v>
      </c>
      <c r="I12" s="4">
        <f>E12</f>
        <v>14665452</v>
      </c>
    </row>
    <row r="13" spans="1:9" x14ac:dyDescent="0.3">
      <c r="A13" s="3" t="s">
        <v>22</v>
      </c>
      <c r="B13" s="4">
        <v>0</v>
      </c>
      <c r="C13" s="4">
        <v>4730868</v>
      </c>
      <c r="D13" s="4">
        <f t="shared" si="0"/>
        <v>0</v>
      </c>
      <c r="E13" s="4">
        <f t="shared" si="1"/>
        <v>4730868</v>
      </c>
      <c r="F13" s="4">
        <v>0</v>
      </c>
      <c r="G13" s="4">
        <v>0</v>
      </c>
      <c r="H13" s="4">
        <v>0</v>
      </c>
      <c r="I13" s="4">
        <f>E13</f>
        <v>4730868</v>
      </c>
    </row>
    <row r="14" spans="1:9" x14ac:dyDescent="0.3">
      <c r="A14" s="3" t="s">
        <v>23</v>
      </c>
      <c r="B14" s="4">
        <v>18926856</v>
      </c>
      <c r="C14" s="4">
        <v>0</v>
      </c>
      <c r="D14" s="4">
        <f t="shared" si="0"/>
        <v>18926856</v>
      </c>
      <c r="E14" s="4">
        <f t="shared" si="1"/>
        <v>0</v>
      </c>
      <c r="F14" s="4">
        <v>0</v>
      </c>
      <c r="G14" s="4">
        <v>0</v>
      </c>
      <c r="H14" s="4">
        <f>D14</f>
        <v>18926856</v>
      </c>
      <c r="I14" s="4">
        <v>0</v>
      </c>
    </row>
    <row r="15" spans="1:9" x14ac:dyDescent="0.3">
      <c r="A15" s="3" t="s">
        <v>24</v>
      </c>
      <c r="B15" s="4">
        <v>2396244</v>
      </c>
      <c r="C15" s="4">
        <v>0</v>
      </c>
      <c r="D15" s="4">
        <f t="shared" si="0"/>
        <v>2396244</v>
      </c>
      <c r="E15" s="4">
        <f t="shared" si="1"/>
        <v>0</v>
      </c>
      <c r="F15" s="4">
        <v>0</v>
      </c>
      <c r="G15" s="4">
        <v>0</v>
      </c>
      <c r="H15" s="4">
        <f>D15</f>
        <v>2396244</v>
      </c>
      <c r="I15" s="4">
        <v>0</v>
      </c>
    </row>
    <row r="16" spans="1:9" x14ac:dyDescent="0.3">
      <c r="A16" s="5" t="s">
        <v>25</v>
      </c>
      <c r="B16" s="6">
        <f t="shared" ref="B16:I16" si="2">SUM(B8:B15)</f>
        <v>25175832</v>
      </c>
      <c r="C16" s="6">
        <f t="shared" si="2"/>
        <v>25175832</v>
      </c>
      <c r="D16" s="6">
        <f t="shared" si="2"/>
        <v>24323100</v>
      </c>
      <c r="E16" s="6">
        <f t="shared" si="2"/>
        <v>24323100</v>
      </c>
      <c r="F16" s="6">
        <f t="shared" si="2"/>
        <v>3000000</v>
      </c>
      <c r="G16" s="6">
        <f t="shared" si="2"/>
        <v>4926780</v>
      </c>
      <c r="H16" s="6">
        <f t="shared" si="2"/>
        <v>21323100</v>
      </c>
      <c r="I16" s="6">
        <f t="shared" si="2"/>
        <v>19396320</v>
      </c>
    </row>
    <row r="17" spans="1:9" x14ac:dyDescent="0.3">
      <c r="A17" s="7" t="s">
        <v>26</v>
      </c>
      <c r="B17" s="8">
        <v>0</v>
      </c>
      <c r="C17" s="8">
        <v>0</v>
      </c>
      <c r="D17" s="8">
        <v>0</v>
      </c>
      <c r="E17" s="8">
        <v>0</v>
      </c>
      <c r="F17" s="8">
        <f>IF(G16&gt;F16,G16-F16,0)</f>
        <v>1926780</v>
      </c>
      <c r="G17" s="8">
        <f>IF(F16&gt;G16,F16-G16,0)</f>
        <v>0</v>
      </c>
      <c r="H17" s="8">
        <f>IF(I16&gt;H16,I16-H16,0)</f>
        <v>0</v>
      </c>
      <c r="I17" s="8">
        <f>IF(H16&gt;I16,H16-I16,0)</f>
        <v>1926780</v>
      </c>
    </row>
    <row r="18" spans="1:9" x14ac:dyDescent="0.3">
      <c r="A18" s="9" t="s">
        <v>27</v>
      </c>
      <c r="B18" s="10">
        <f t="shared" ref="B18:I18" si="3">B16+B17</f>
        <v>25175832</v>
      </c>
      <c r="C18" s="10">
        <f t="shared" si="3"/>
        <v>25175832</v>
      </c>
      <c r="D18" s="10">
        <f t="shared" si="3"/>
        <v>24323100</v>
      </c>
      <c r="E18" s="10">
        <f t="shared" si="3"/>
        <v>24323100</v>
      </c>
      <c r="F18" s="10">
        <f t="shared" si="3"/>
        <v>4926780</v>
      </c>
      <c r="G18" s="10">
        <f t="shared" si="3"/>
        <v>4926780</v>
      </c>
      <c r="H18" s="10">
        <f t="shared" si="3"/>
        <v>21323100</v>
      </c>
      <c r="I18" s="10">
        <f t="shared" si="3"/>
        <v>21323100</v>
      </c>
    </row>
    <row r="20" spans="1:9" x14ac:dyDescent="0.3">
      <c r="A20" s="11" t="s">
        <v>28</v>
      </c>
      <c r="B20" s="11"/>
      <c r="C20" s="11"/>
      <c r="D20" s="11"/>
      <c r="E20" s="11"/>
      <c r="F20" s="11"/>
      <c r="G20" s="11"/>
      <c r="H20" s="11"/>
      <c r="I20" s="11"/>
    </row>
    <row r="21" spans="1:9" x14ac:dyDescent="0.3">
      <c r="A21" s="12" t="s">
        <v>31</v>
      </c>
      <c r="B21" s="12"/>
      <c r="C21" s="12"/>
      <c r="D21" s="12"/>
      <c r="E21" s="12"/>
      <c r="F21" s="12"/>
      <c r="G21" s="12"/>
      <c r="H21" s="12"/>
      <c r="I21" s="12"/>
    </row>
    <row r="22" spans="1:9" x14ac:dyDescent="0.3">
      <c r="A22" s="12" t="s">
        <v>29</v>
      </c>
      <c r="B22" s="12"/>
      <c r="C22" s="12"/>
      <c r="D22" s="12"/>
      <c r="E22" s="12"/>
      <c r="F22" s="12"/>
      <c r="G22" s="12"/>
      <c r="H22" s="12"/>
      <c r="I22" s="12"/>
    </row>
    <row r="23" spans="1:9" x14ac:dyDescent="0.3">
      <c r="A23" s="12" t="s">
        <v>30</v>
      </c>
      <c r="B23" s="12"/>
      <c r="C23" s="12"/>
      <c r="D23" s="12"/>
      <c r="E23" s="12"/>
      <c r="F23" s="12"/>
      <c r="G23" s="12"/>
      <c r="H23" s="12"/>
      <c r="I23" s="12"/>
    </row>
    <row r="24" spans="1:9" x14ac:dyDescent="0.3">
      <c r="A24" s="12" t="s">
        <v>32</v>
      </c>
      <c r="B24" s="12"/>
      <c r="C24" s="12"/>
      <c r="D24" s="12"/>
      <c r="E24" s="12"/>
      <c r="F24" s="12"/>
      <c r="G24" s="12"/>
      <c r="H24" s="12"/>
      <c r="I24" s="12"/>
    </row>
  </sheetData>
  <mergeCells count="13">
    <mergeCell ref="A1:I1"/>
    <mergeCell ref="A2:I2"/>
    <mergeCell ref="A3:I3"/>
    <mergeCell ref="A4:I4"/>
    <mergeCell ref="B6:C6"/>
    <mergeCell ref="D6:E6"/>
    <mergeCell ref="F6:G6"/>
    <mergeCell ref="H6:I6"/>
    <mergeCell ref="A20:I20"/>
    <mergeCell ref="A21:I21"/>
    <mergeCell ref="A22:I22"/>
    <mergeCell ref="A23:I23"/>
    <mergeCell ref="A24:I24"/>
  </mergeCells>
  <pageMargins left="0.75" right="0.75" top="1" bottom="1" header="0.511811023622047" footer="0.511811023622047"/>
  <pageSetup paperSize="5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8 Columnas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Maximiano Lemaitre Palma</cp:lastModifiedBy>
  <cp:revision>0</cp:revision>
  <dcterms:created xsi:type="dcterms:W3CDTF">2026-04-08T12:51:39Z</dcterms:created>
  <dcterms:modified xsi:type="dcterms:W3CDTF">2026-04-08T15:17:29Z</dcterms:modified>
  <dc:language>en-US</dc:language>
</cp:coreProperties>
</file>